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895" windowHeight="9975" activeTab="4"/>
  </bookViews>
  <sheets>
    <sheet name="Верхнебогатырский ТО" sheetId="7" r:id="rId1"/>
    <sheet name="Кожильский ТО" sheetId="2" r:id="rId2"/>
    <sheet name="Куреговский ТО" sheetId="3" r:id="rId3"/>
    <sheet name="Кочишевский ТО" sheetId="4" r:id="rId4"/>
    <sheet name="Штанигуртский ТО" sheetId="5" r:id="rId5"/>
  </sheets>
  <calcPr calcId="144525"/>
</workbook>
</file>

<file path=xl/calcChain.xml><?xml version="1.0" encoding="utf-8"?>
<calcChain xmlns="http://schemas.openxmlformats.org/spreadsheetml/2006/main">
  <c r="G31" i="3" l="1"/>
  <c r="H63" i="7"/>
  <c r="F63" i="7"/>
  <c r="I62" i="7"/>
  <c r="I61" i="7"/>
  <c r="I60" i="7"/>
  <c r="I59" i="7"/>
  <c r="I58" i="7"/>
  <c r="I57" i="7"/>
  <c r="I56" i="7"/>
  <c r="I63" i="7" s="1"/>
  <c r="H44" i="7"/>
  <c r="H43" i="7"/>
  <c r="H41" i="7"/>
  <c r="G41" i="7"/>
  <c r="C41" i="7"/>
  <c r="C29" i="7"/>
  <c r="F33" i="7" s="1"/>
  <c r="G33" i="7" s="1"/>
  <c r="I33" i="7" s="1"/>
  <c r="O23" i="7"/>
  <c r="I23" i="7"/>
  <c r="C23" i="7"/>
  <c r="F32" i="7" l="1"/>
  <c r="G32" i="7" s="1"/>
  <c r="I32" i="7" s="1"/>
  <c r="F34" i="7"/>
  <c r="G34" i="7" s="1"/>
  <c r="I34" i="7" s="1"/>
  <c r="F31" i="7"/>
  <c r="H63" i="5"/>
  <c r="F63" i="5"/>
  <c r="I62" i="5"/>
  <c r="I61" i="5"/>
  <c r="I60" i="5"/>
  <c r="I59" i="5"/>
  <c r="I58" i="5"/>
  <c r="I57" i="5"/>
  <c r="I63" i="5" s="1"/>
  <c r="I56" i="5"/>
  <c r="H44" i="5"/>
  <c r="H43" i="5"/>
  <c r="G41" i="5"/>
  <c r="C41" i="5"/>
  <c r="C29" i="5"/>
  <c r="F34" i="5" s="1"/>
  <c r="I34" i="5" s="1"/>
  <c r="O23" i="5"/>
  <c r="I23" i="5"/>
  <c r="C23" i="5"/>
  <c r="G31" i="7" l="1"/>
  <c r="I31" i="7" s="1"/>
  <c r="F29" i="7"/>
  <c r="H41" i="5"/>
  <c r="F31" i="5"/>
  <c r="F33" i="5"/>
  <c r="I33" i="5" s="1"/>
  <c r="F32" i="5"/>
  <c r="I32" i="5" s="1"/>
  <c r="I31" i="5" l="1"/>
  <c r="F29" i="5"/>
  <c r="H63" i="4" l="1"/>
  <c r="F63" i="4"/>
  <c r="I62" i="4"/>
  <c r="I61" i="4"/>
  <c r="I60" i="4"/>
  <c r="I59" i="4"/>
  <c r="I58" i="4"/>
  <c r="I57" i="4"/>
  <c r="I56" i="4"/>
  <c r="I63" i="4" s="1"/>
  <c r="H44" i="4"/>
  <c r="H43" i="4"/>
  <c r="H41" i="4" s="1"/>
  <c r="C29" i="4"/>
  <c r="F33" i="4" s="1"/>
  <c r="I33" i="4" s="1"/>
  <c r="O23" i="4"/>
  <c r="I23" i="4"/>
  <c r="C23" i="4"/>
  <c r="F32" i="4" l="1"/>
  <c r="I32" i="4" s="1"/>
  <c r="F34" i="4"/>
  <c r="I34" i="4" s="1"/>
  <c r="F31" i="4"/>
  <c r="I31" i="4" l="1"/>
  <c r="F29" i="4"/>
  <c r="H63" i="3" l="1"/>
  <c r="F63" i="3"/>
  <c r="I62" i="3"/>
  <c r="I61" i="3"/>
  <c r="I60" i="3"/>
  <c r="I59" i="3"/>
  <c r="I58" i="3"/>
  <c r="I57" i="3"/>
  <c r="I56" i="3"/>
  <c r="I63" i="3" s="1"/>
  <c r="H44" i="3"/>
  <c r="H43" i="3"/>
  <c r="G41" i="3"/>
  <c r="C41" i="3"/>
  <c r="C29" i="3"/>
  <c r="F33" i="3" s="1"/>
  <c r="I33" i="3" s="1"/>
  <c r="O23" i="3"/>
  <c r="I23" i="3"/>
  <c r="C23" i="3"/>
  <c r="H41" i="3" l="1"/>
  <c r="F32" i="3"/>
  <c r="G32" i="3" s="1"/>
  <c r="I32" i="3" s="1"/>
  <c r="F34" i="3"/>
  <c r="G34" i="3" s="1"/>
  <c r="I34" i="3" s="1"/>
  <c r="F31" i="3"/>
  <c r="I31" i="3" l="1"/>
  <c r="F29" i="3"/>
  <c r="H63" i="2" l="1"/>
  <c r="F63" i="2"/>
  <c r="I62" i="2"/>
  <c r="I61" i="2"/>
  <c r="I60" i="2"/>
  <c r="I59" i="2"/>
  <c r="I58" i="2"/>
  <c r="I57" i="2"/>
  <c r="I63" i="2" s="1"/>
  <c r="I56" i="2"/>
  <c r="H44" i="2"/>
  <c r="H43" i="2"/>
  <c r="G41" i="2"/>
  <c r="C41" i="2"/>
  <c r="C29" i="2"/>
  <c r="F34" i="2" s="1"/>
  <c r="G34" i="2" s="1"/>
  <c r="I34" i="2" s="1"/>
  <c r="O23" i="2"/>
  <c r="I23" i="2"/>
  <c r="C23" i="2"/>
  <c r="H41" i="2" l="1"/>
  <c r="F31" i="2"/>
  <c r="F33" i="2"/>
  <c r="I33" i="2" s="1"/>
  <c r="F32" i="2"/>
  <c r="G32" i="2" s="1"/>
  <c r="I32" i="2" s="1"/>
  <c r="G31" i="2" l="1"/>
  <c r="I31" i="2" s="1"/>
  <c r="F29" i="2"/>
</calcChain>
</file>

<file path=xl/sharedStrings.xml><?xml version="1.0" encoding="utf-8"?>
<sst xmlns="http://schemas.openxmlformats.org/spreadsheetml/2006/main" count="549" uniqueCount="119">
  <si>
    <t xml:space="preserve">Раздел 1. </t>
  </si>
  <si>
    <t>Примечание</t>
  </si>
  <si>
    <t>всего</t>
  </si>
  <si>
    <t>в том числе</t>
  </si>
  <si>
    <t>за счет бюджета Удмуртской Республики</t>
  </si>
  <si>
    <t>за счет  бюджета муниципального образования</t>
  </si>
  <si>
    <t xml:space="preserve">Стоимость проекта, </t>
  </si>
  <si>
    <t>в том числе:</t>
  </si>
  <si>
    <t xml:space="preserve">Финансирование за счет  бюджета муниципального образования </t>
  </si>
  <si>
    <t>Наименование</t>
  </si>
  <si>
    <t>Причины отклонения</t>
  </si>
  <si>
    <t>Виды работ (услуг)</t>
  </si>
  <si>
    <t>Разработка и проверка технической документации</t>
  </si>
  <si>
    <t>Приобретение оборудования (кроме того, которое учтено в строке «ремонтно-строительные работы»)</t>
  </si>
  <si>
    <t>Обучение/консультирование</t>
  </si>
  <si>
    <t>Строительный контроль</t>
  </si>
  <si>
    <t>Прочие расходы</t>
  </si>
  <si>
    <t>Итого</t>
  </si>
  <si>
    <t>6. Дата:</t>
  </si>
  <si>
    <t xml:space="preserve">7. К отчету прилагаются копии документов, подтверждающих фактические расходы.⃰  ⃰  </t>
  </si>
  <si>
    <t>М.П.</t>
  </si>
  <si>
    <t>Дата</t>
  </si>
  <si>
    <t>№ п/п</t>
  </si>
  <si>
    <t xml:space="preserve">Раздел 2. </t>
  </si>
  <si>
    <t xml:space="preserve">Факт, руб. </t>
  </si>
  <si>
    <t xml:space="preserve">Отклонение, руб. </t>
  </si>
  <si>
    <t>(расшифровка подписи)</t>
  </si>
  <si>
    <t xml:space="preserve"> </t>
  </si>
  <si>
    <r>
      <t xml:space="preserve">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</t>
    </r>
  </si>
  <si>
    <t>(телефон)</t>
  </si>
  <si>
    <t>Приобретение материалов (кроме тех, которые учтены в строке «ремонтно-строительные работы»)</t>
  </si>
  <si>
    <t xml:space="preserve">Сумма возврата, руб. </t>
  </si>
  <si>
    <t>______________________________________________________________________________________________________________________________________________________________________________________________</t>
  </si>
  <si>
    <t>Нарастающим итогом по состоянию на:</t>
  </si>
  <si>
    <r>
      <t>ввода объекта в эксплуатацию  –</t>
    </r>
    <r>
      <rPr>
        <b/>
        <sz val="12"/>
        <color rgb="FF92D050"/>
        <rFont val="Times New Roman"/>
        <family val="1"/>
        <charset val="204"/>
      </rPr>
      <t/>
    </r>
  </si>
  <si>
    <t xml:space="preserve">«УТВЕРЖДЕНА
приказом 
Министерства финансов 
Удмуртской Республики
от  «6» мая 2022 года № 153
</t>
  </si>
  <si>
    <t xml:space="preserve">Форма отчета
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</t>
  </si>
  <si>
    <t>Наименование муниципального образования в Удмуртской Республике:</t>
  </si>
  <si>
    <t>Наименование инициативного проекта выдвигаемого для получения финансовой поддержки за счет межбюджетных трансфертов из бюджета Удмуртской Республики</t>
  </si>
  <si>
    <t>Предусмотрено денежных средств на реализацию инициативного проекта выдвигаемого для получения финансовой поддержки за счет межбюджетных трансфертов из бюджета Удмуртской Республики,  по Соглашению,  руб.</t>
  </si>
  <si>
    <t xml:space="preserve">за счет инициативных платежей  физических лиц -населения (жителей) муниципального образования (далее- жители) </t>
  </si>
  <si>
    <t>за счет инициативных платежей  юридических лиц (индивидуальных предпринимателей, крестьянских (фермерских) хозяйств), физических лиц (далее -организации)</t>
  </si>
  <si>
    <t xml:space="preserve">Поступило денежных средств в бюджет муниципального образования 
на реализацию инициативного проекта, выдвигаемого для получения финансовой поддержки за счет межбюджетных трансфертов из бюджета Удмуртской Республики,  руб.
</t>
  </si>
  <si>
    <t xml:space="preserve">за счет инициативных платежей  жителей </t>
  </si>
  <si>
    <t>за счет инициативных платежей  организаций</t>
  </si>
  <si>
    <t xml:space="preserve">Заключено муниципальных контрактов (принято обязательств по оплате) в целях реализации инициативного проекта, выдвигаемого для получения финансовой поддержки за счет межбюджетных трансфертов из бюджета Удмуртской Республики, руб. </t>
  </si>
  <si>
    <t xml:space="preserve">Кассовый расход денежных средств 
на реализацию инициативного проекта, выдвигаемого для получения финансовой поддержки за счет межбюджетных трансфертов из бюджета Удмуртской Республики,  руб.
</t>
  </si>
  <si>
    <t xml:space="preserve">Источники финансирования инициативного проекта </t>
  </si>
  <si>
    <t xml:space="preserve">Предусмотрено по Соглашению, руб.  </t>
  </si>
  <si>
    <t>Размер от стоимости инициативного проекта,%</t>
  </si>
  <si>
    <t xml:space="preserve"> Общая стоимость инициативного проекта в результате проведения конкурсных процедур, руб. </t>
  </si>
  <si>
    <t xml:space="preserve">Иной межбюджетный трансферт из бюджета УР </t>
  </si>
  <si>
    <t>Финансирование  за счет инициативных платежей жителей</t>
  </si>
  <si>
    <t>Финансирование за счет инициативных платежей организаций</t>
  </si>
  <si>
    <t>1. Сведения об объемах имущественного и (или) трудового участия жителей и (или) организаций в инициативный проект, выдвигаемый для получения финансовой поддержки за счет межбюджетных трансфертов из бюджета Удмуртской Республики:</t>
  </si>
  <si>
    <t xml:space="preserve">План в соответствии с заявкой администрации муниципального образования, поданной в текущем году для участия в конкурсном отборе  инициативных проектов, выдвигаемых  для получения финансовой поддержки за счет межбюджетных трансфертов из бюджета Удмуртской Республики, руб. </t>
  </si>
  <si>
    <t>Имущественное и (или) трудовое участие всего,</t>
  </si>
  <si>
    <t>участие жителей</t>
  </si>
  <si>
    <t>участие организаций</t>
  </si>
  <si>
    <t>2. Описание имущественного и (или) трудового участия жителей и (или) организаций в инициативный проект, выдвигаемый для получения финансовой поддержки за счет межбюджетных трансфертов из бюджета Удмуртской Республики:</t>
  </si>
  <si>
    <t>2.1. Жители:</t>
  </si>
  <si>
    <t>2.2. Организации:</t>
  </si>
  <si>
    <t xml:space="preserve">3. Перечень мероприятий по реализации инициативного проекта, выдвигаемого для получения финансовой поддержки за счет межбюджетных трансфертов из бюджета Удмуртской Республики:
</t>
  </si>
  <si>
    <t xml:space="preserve">Описание </t>
  </si>
  <si>
    <t xml:space="preserve">План в соответствии с заявкой администрации муниципального образования поданной в текущем году для участия в конкурсном отборе инициативных проектов, выдвигаемых  для получения финансовой поддержки за счет межбюджетных трансфертов из бюджета Удмуртской Республики, 
руб.
</t>
  </si>
  <si>
    <t>Кассовый расход, руб.</t>
  </si>
  <si>
    <t>Ремонтно-строительные работы (в соответствии со сметой)</t>
  </si>
  <si>
    <t xml:space="preserve">4. К отчету прилагаются фотографии объекта по итогам реализации инициативного проекта, выдвигаемого для получения финансовой поддержки за счет межбюджетных трансфертов из бюджета Удмуртской Республики, документы (включая фотографии), отражающие участие жителей муниципального образования и организаций в безвозмездных работах и услугах, и их результаты. </t>
  </si>
  <si>
    <t>5. Сведения об итогах реализации инициативного проекта, выдвигаемого для получения финансовой поддержки за счет межбюджетных трансфертов из бюджета Удмуртской Республики:</t>
  </si>
  <si>
    <t xml:space="preserve">5.2. Если инициативный проект выполнен частично, то что именно, в каком объеме и по какой причине не было выполнено:
</t>
  </si>
  <si>
    <t>начала осуществления инициативного проекта, выдвигаемого для получения финансовой поддержки за счет межбюджетных трансфертов из бюджета Удмуртской Республики -</t>
  </si>
  <si>
    <t xml:space="preserve">1. Сведения 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, в соответствии с соглашением о предоставлении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(далее - Соглашение): 
</t>
  </si>
  <si>
    <t>2. Сведения о сумме возврата неиспользованного остатка 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Республики:**</t>
  </si>
  <si>
    <t xml:space="preserve">** Отчетные данные предоставляются по итогам реализации инициативного проекта, выдвигаемого для получения финансовой поддержки за счет межбюджетных трансфертов из бюджета Удмуртской Республики
</t>
  </si>
  <si>
    <t>⃰ Указываются реквизиты акта ввода в эксплуатацию, акта выполненных работ, документа, подтверждающего поставку</t>
  </si>
  <si>
    <t xml:space="preserve">5.1. Объект, включенный в инициативный проект                </t>
  </si>
  <si>
    <t>"Муниципальный округ Глазовский район Удмуртской Республики"</t>
  </si>
  <si>
    <t>Обустройство спортивно-игровой площадки в с. Люм Глазовского района Удмуртской Республики</t>
  </si>
  <si>
    <t>Расчистка площадей от кустарника и мелколесья вручную при густой поросли. Выкашивание травы косой и газонокосилкой</t>
  </si>
  <si>
    <t>нет</t>
  </si>
  <si>
    <t>Приобретение и установка
детского комплекса,
воркаут-комплекса, уличных
тренажеров, скамей и урн.</t>
  </si>
  <si>
    <r>
      <t xml:space="preserve">Исполнитель                                           </t>
    </r>
    <r>
      <rPr>
        <b/>
        <sz val="12"/>
        <color rgb="FF92D050"/>
        <rFont val="Times New Roman"/>
        <family val="1"/>
        <charset val="204"/>
      </rPr>
      <t xml:space="preserve"> ___________                       ___Наговицына Е.В.______________          83414129855          _________________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</si>
  <si>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___________                       ____Сабреков В.В._____________</t>
    </r>
  </si>
  <si>
    <r>
      <t xml:space="preserve">Начальник Управления финансов             </t>
    </r>
    <r>
      <rPr>
        <b/>
        <sz val="12"/>
        <color theme="1"/>
        <rFont val="Times New Roman"/>
        <family val="1"/>
        <charset val="204"/>
      </rPr>
      <t>___________                        ____Поздеева Н.Н.________________</t>
    </r>
  </si>
  <si>
    <t>Асфальтирование территории МКОУ «Кожильская СОШ» с/х направления» Глазовского района Удмуртской Республики</t>
  </si>
  <si>
    <t>Покос травы. Гидроструйная очистка: бетонных поверхностей</t>
  </si>
  <si>
    <t>Погрузчик JCB, трактор МТЗ, 2 часа</t>
  </si>
  <si>
    <t>Устройство оснований толщиной 12 см из кирпичного или известнякового щебня;
Щебень М 800, фракция 20-40 мм, группа 2, 17,4м3;
Устройство покрытия дорожек и тротуаров из горячих асфальтобетонных смесей асфальтоукладчиками первого типоразмера, толщина слоя 4 см на площади 1380 м2;
Смеси асфальтобетонные плотные мелкозернистые тип Б марка II в количестве 132,48т.</t>
  </si>
  <si>
    <t>Обустройство детской площадки в д.Курегово Глазовского района Удмуртской Республики</t>
  </si>
  <si>
    <t>Выкашивание травы, расчистка площадей от кустарников и мелколесья: при средней поросли (100м2)</t>
  </si>
  <si>
    <t>Выравнивание площадки бульдозером</t>
  </si>
  <si>
    <t>Приобретение и установка оборудования детской площадки</t>
  </si>
  <si>
    <t>Ремонт помещения музея в  д.Татарские Парзи  Глазовского района Удмуртской Республики</t>
  </si>
  <si>
    <t>Демонтаж оконных и дверных коробок, отбивка штукатурки с поверхностей, расчистка поверхностей шпателем, щетками от старой краски, промывка поверхностей, окрашенных красками,</t>
  </si>
  <si>
    <t>очистка помещения от строительного мусора, погрузочно-разгрузочные работы</t>
  </si>
  <si>
    <t>Замена и устройство дверей в зал и во двор, заполнение проемов из магазина в зал музея, выполнение оконного проема в зал с улицы, выполнение перегородка тамбура во двор, устройство полов, потолков, кровли, установка отопления, строительство туалета, канализации, выгреба, котельной, установка пожарной сигнализации</t>
  </si>
  <si>
    <r>
      <t xml:space="preserve">Начальник Управления финансов             </t>
    </r>
    <r>
      <rPr>
        <b/>
        <sz val="12"/>
        <color theme="1"/>
        <rFont val="Times New Roman"/>
        <family val="1"/>
        <charset val="204"/>
      </rPr>
      <t>___________                             Поздеева Н.Н.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</si>
  <si>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___________                            Сабреков В.В.</t>
    </r>
  </si>
  <si>
    <r>
      <t xml:space="preserve">Исполнитель                                           </t>
    </r>
    <r>
      <rPr>
        <b/>
        <sz val="12"/>
        <color rgb="FF92D050"/>
        <rFont val="Times New Roman"/>
        <family val="1"/>
        <charset val="204"/>
      </rPr>
      <t xml:space="preserve"> ___________                           Наговицына Е.В                               83414129855         </t>
    </r>
  </si>
  <si>
    <t>Благоустройство беговой дорожки на стадионе д. Штанигурт по адресу: Удмуртская Республика, Глазовский район, д. Штанигурт, ул. Глазовская</t>
  </si>
  <si>
    <t>Покос травы
Кустарник (снежный ягодник)
Посадка кустарника</t>
  </si>
  <si>
    <t>погрузка грунта экскаватором
вывоз грунта ЗИЛом</t>
  </si>
  <si>
    <t>Работы по благоустройству беговой дорожки на стадионе д. Штанигурт Глазовского района Удмуртской Республики: разработка грунта отвал экскаваторами "драглайн" или "обратная лопата", устройство подстилающих и выравнивающих слоев оснований из песка, устройство покрытия дорожек и тротуаров из горячих асфальтобетонных смесей.</t>
  </si>
  <si>
    <t>30.08.2022 года;</t>
  </si>
  <si>
    <t>24.08.2022 года;</t>
  </si>
  <si>
    <t>29.07.2022 года;</t>
  </si>
  <si>
    <t>22.08.2022 года;</t>
  </si>
  <si>
    <t xml:space="preserve">                                            25.08.2022 года.⃰  ⃰</t>
  </si>
  <si>
    <t>экономия по торгам</t>
  </si>
  <si>
    <t>экономия при торгах</t>
  </si>
  <si>
    <t xml:space="preserve">                   10.10.2022  года.⃰  ⃰</t>
  </si>
  <si>
    <t xml:space="preserve">                            03.10.2022  года.⃰  ⃰</t>
  </si>
  <si>
    <t xml:space="preserve">                                                                                                                                              Завершен ⃰  , Акт выполненных работ №2 от 19.10.2022</t>
  </si>
  <si>
    <t xml:space="preserve">                                           19.10.2022  года.⃰  ⃰</t>
  </si>
  <si>
    <t xml:space="preserve">                                                                                                                                              Завершен ⃰  , Акт выполненных работ № 1 от 21.11.2022года</t>
  </si>
  <si>
    <t xml:space="preserve">                                               21.11.2022 года.⃰  ⃰</t>
  </si>
  <si>
    <t xml:space="preserve">                                                                                                                                   Завершен, акт выполненных работ №9 от 25.08.2022г.</t>
  </si>
  <si>
    <t xml:space="preserve">                                                                                                                                         Завершен,  Акт выполненных работ №15 от 03.10.2022г.</t>
  </si>
  <si>
    <t xml:space="preserve">                                                                      Завершен, акт выполненных работ №1 от 12.09.2022г.(исправление №3 от 10.10.2022)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</si>
</sst>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.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92D05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Border="1"/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0" fillId="2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" fillId="6" borderId="9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5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5" borderId="0" xfId="0" applyNumberFormat="1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wrapText="1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5" borderId="0" xfId="0" applyFont="1" applyFill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11" fillId="3" borderId="0" xfId="0" applyFont="1" applyFill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/>
    </xf>
    <xf numFmtId="0" fontId="1" fillId="5" borderId="0" xfId="0" applyFont="1" applyFill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5" borderId="0" xfId="0" applyFont="1" applyFill="1" applyAlignment="1" applyProtection="1">
      <alignment horizontal="left"/>
      <protection locked="0"/>
    </xf>
    <xf numFmtId="0" fontId="1" fillId="6" borderId="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horizontal="right"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activeCell="D13" sqref="D13:G13"/>
    </sheetView>
  </sheetViews>
  <sheetFormatPr defaultRowHeight="15" x14ac:dyDescent="0.25"/>
  <cols>
    <col min="1" max="1" width="10.140625" customWidth="1"/>
    <col min="2" max="2" width="20" customWidth="1"/>
    <col min="3" max="3" width="9.8554687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3.140625" customWidth="1"/>
    <col min="9" max="9" width="10.42578125" customWidth="1"/>
    <col min="10" max="10" width="11.28515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6" max="16" width="9.85546875" customWidth="1"/>
    <col min="17" max="17" width="10" customWidth="1"/>
    <col min="18" max="18" width="11" customWidth="1"/>
    <col min="19" max="19" width="10.42578125" customWidth="1"/>
    <col min="20" max="20" width="10.140625" customWidth="1"/>
  </cols>
  <sheetData>
    <row r="1" spans="1:20" x14ac:dyDescent="0.25">
      <c r="P1" s="64" t="s">
        <v>35</v>
      </c>
      <c r="Q1" s="64"/>
      <c r="R1" s="64"/>
      <c r="S1" s="64"/>
      <c r="T1" s="64"/>
    </row>
    <row r="2" spans="1:20" x14ac:dyDescent="0.25">
      <c r="P2" s="64"/>
      <c r="Q2" s="64"/>
      <c r="R2" s="64"/>
      <c r="S2" s="64"/>
      <c r="T2" s="64"/>
    </row>
    <row r="3" spans="1:20" x14ac:dyDescent="0.25">
      <c r="P3" s="64"/>
      <c r="Q3" s="64"/>
      <c r="R3" s="64"/>
      <c r="S3" s="64"/>
      <c r="T3" s="64"/>
    </row>
    <row r="4" spans="1:20" x14ac:dyDescent="0.25">
      <c r="P4" s="64"/>
      <c r="Q4" s="64"/>
      <c r="R4" s="64"/>
      <c r="S4" s="64"/>
      <c r="T4" s="64"/>
    </row>
    <row r="5" spans="1:20" x14ac:dyDescent="0.25">
      <c r="P5" s="64"/>
      <c r="Q5" s="64"/>
      <c r="R5" s="64"/>
      <c r="S5" s="64"/>
      <c r="T5" s="64"/>
    </row>
    <row r="6" spans="1:20" x14ac:dyDescent="0.25">
      <c r="P6" s="64"/>
      <c r="Q6" s="64"/>
      <c r="R6" s="64"/>
      <c r="S6" s="64"/>
      <c r="T6" s="64"/>
    </row>
    <row r="7" spans="1:20" x14ac:dyDescent="0.25">
      <c r="P7" s="64"/>
      <c r="Q7" s="64"/>
      <c r="R7" s="64"/>
      <c r="S7" s="64"/>
      <c r="T7" s="64"/>
    </row>
    <row r="9" spans="1:20" x14ac:dyDescent="0.25">
      <c r="A9" s="65" t="s">
        <v>36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3" spans="1:20" ht="15.75" x14ac:dyDescent="0.25">
      <c r="A13" s="66" t="s">
        <v>33</v>
      </c>
      <c r="B13" s="66"/>
      <c r="C13" s="66"/>
      <c r="D13" s="67">
        <v>44927</v>
      </c>
      <c r="E13" s="68"/>
      <c r="F13" s="68"/>
      <c r="G13" s="68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5.75" x14ac:dyDescent="0.25">
      <c r="A14" s="66" t="s">
        <v>37</v>
      </c>
      <c r="B14" s="66"/>
      <c r="C14" s="66"/>
      <c r="D14" s="66"/>
      <c r="E14" s="66"/>
      <c r="F14" s="66"/>
      <c r="G14" s="66"/>
      <c r="H14" s="68" t="s">
        <v>76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20" x14ac:dyDescent="0.25">
      <c r="H15" s="3"/>
    </row>
    <row r="16" spans="1:20" ht="15.75" x14ac:dyDescent="0.25">
      <c r="A16" s="71" t="s">
        <v>0</v>
      </c>
      <c r="B16" s="71"/>
      <c r="C16" s="71"/>
    </row>
    <row r="17" spans="1:20" ht="16.5" thickBot="1" x14ac:dyDescent="0.3">
      <c r="A17" s="66" t="s">
        <v>71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1:20" x14ac:dyDescent="0.25">
      <c r="A18" s="72" t="s">
        <v>22</v>
      </c>
      <c r="B18" s="74" t="s">
        <v>38</v>
      </c>
      <c r="C18" s="76" t="s">
        <v>39</v>
      </c>
      <c r="D18" s="77"/>
      <c r="E18" s="77"/>
      <c r="F18" s="77"/>
      <c r="G18" s="77"/>
      <c r="H18" s="78"/>
      <c r="I18" s="85" t="s">
        <v>42</v>
      </c>
      <c r="J18" s="85"/>
      <c r="K18" s="85"/>
      <c r="L18" s="85"/>
      <c r="M18" s="85"/>
      <c r="N18" s="85" t="s">
        <v>45</v>
      </c>
      <c r="O18" s="85" t="s">
        <v>46</v>
      </c>
      <c r="P18" s="85"/>
      <c r="Q18" s="85"/>
      <c r="R18" s="85"/>
      <c r="S18" s="85"/>
      <c r="T18" s="86" t="s">
        <v>1</v>
      </c>
    </row>
    <row r="19" spans="1:20" x14ac:dyDescent="0.25">
      <c r="A19" s="73"/>
      <c r="B19" s="75"/>
      <c r="C19" s="79"/>
      <c r="D19" s="80"/>
      <c r="E19" s="80"/>
      <c r="F19" s="80"/>
      <c r="G19" s="80"/>
      <c r="H19" s="81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/>
    </row>
    <row r="20" spans="1:20" x14ac:dyDescent="0.25">
      <c r="A20" s="73"/>
      <c r="B20" s="75"/>
      <c r="C20" s="82"/>
      <c r="D20" s="83"/>
      <c r="E20" s="83"/>
      <c r="F20" s="83"/>
      <c r="G20" s="83"/>
      <c r="H20" s="84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</row>
    <row r="21" spans="1:20" x14ac:dyDescent="0.25">
      <c r="A21" s="73"/>
      <c r="B21" s="75"/>
      <c r="C21" s="69" t="s">
        <v>2</v>
      </c>
      <c r="D21" s="93" t="s">
        <v>3</v>
      </c>
      <c r="E21" s="93"/>
      <c r="F21" s="93"/>
      <c r="G21" s="93"/>
      <c r="H21" s="93"/>
      <c r="I21" s="52"/>
      <c r="J21" s="93" t="s">
        <v>3</v>
      </c>
      <c r="K21" s="93"/>
      <c r="L21" s="93"/>
      <c r="M21" s="93"/>
      <c r="N21" s="69"/>
      <c r="O21" s="69" t="s">
        <v>2</v>
      </c>
      <c r="P21" s="69" t="s">
        <v>3</v>
      </c>
      <c r="Q21" s="69"/>
      <c r="R21" s="69"/>
      <c r="S21" s="69"/>
      <c r="T21" s="70"/>
    </row>
    <row r="22" spans="1:20" ht="135" x14ac:dyDescent="0.25">
      <c r="A22" s="73"/>
      <c r="B22" s="75"/>
      <c r="C22" s="69"/>
      <c r="D22" s="53" t="s">
        <v>4</v>
      </c>
      <c r="E22" s="53" t="s">
        <v>5</v>
      </c>
      <c r="F22" s="53" t="s">
        <v>5</v>
      </c>
      <c r="G22" s="53" t="s">
        <v>40</v>
      </c>
      <c r="H22" s="53" t="s">
        <v>41</v>
      </c>
      <c r="I22" s="53" t="s">
        <v>2</v>
      </c>
      <c r="J22" s="53" t="s">
        <v>4</v>
      </c>
      <c r="K22" s="53" t="s">
        <v>5</v>
      </c>
      <c r="L22" s="53" t="s">
        <v>43</v>
      </c>
      <c r="M22" s="53" t="s">
        <v>44</v>
      </c>
      <c r="N22" s="69"/>
      <c r="O22" s="69"/>
      <c r="P22" s="53" t="s">
        <v>4</v>
      </c>
      <c r="Q22" s="53" t="s">
        <v>5</v>
      </c>
      <c r="R22" s="53" t="s">
        <v>43</v>
      </c>
      <c r="S22" s="53" t="s">
        <v>44</v>
      </c>
      <c r="T22" s="70"/>
    </row>
    <row r="23" spans="1:20" ht="45.75" thickBot="1" x14ac:dyDescent="0.3">
      <c r="A23" s="7"/>
      <c r="B23" s="29" t="s">
        <v>77</v>
      </c>
      <c r="C23" s="15">
        <f>D23+F23+G23+H23</f>
        <v>816840.34</v>
      </c>
      <c r="D23" s="30">
        <v>583458</v>
      </c>
      <c r="E23" s="31"/>
      <c r="F23" s="30">
        <v>87517.84</v>
      </c>
      <c r="G23" s="30">
        <v>87518.7</v>
      </c>
      <c r="H23" s="30">
        <v>58345.8</v>
      </c>
      <c r="I23" s="15">
        <f>J23+K23+L23+M23</f>
        <v>816840.34</v>
      </c>
      <c r="J23" s="30">
        <v>583458</v>
      </c>
      <c r="K23" s="30">
        <v>87517.84</v>
      </c>
      <c r="L23" s="30">
        <v>87518.7</v>
      </c>
      <c r="M23" s="30">
        <v>58345.8</v>
      </c>
      <c r="N23" s="30">
        <v>621418.91</v>
      </c>
      <c r="O23" s="15">
        <f>P23+Q23+R23+S23</f>
        <v>621418.91</v>
      </c>
      <c r="P23" s="30">
        <v>443870.83</v>
      </c>
      <c r="Q23" s="30">
        <v>66580.06</v>
      </c>
      <c r="R23" s="30">
        <v>66580.69</v>
      </c>
      <c r="S23" s="30">
        <v>44387.33</v>
      </c>
      <c r="T23" s="32"/>
    </row>
    <row r="25" spans="1:20" x14ac:dyDescent="0.25">
      <c r="A25" s="66" t="s">
        <v>72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6.5" thickBo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0" ht="60" x14ac:dyDescent="0.25">
      <c r="A28" s="87" t="s">
        <v>47</v>
      </c>
      <c r="B28" s="88"/>
      <c r="C28" s="88" t="s">
        <v>48</v>
      </c>
      <c r="D28" s="88"/>
      <c r="E28" s="51"/>
      <c r="F28" s="51" t="s">
        <v>49</v>
      </c>
      <c r="G28" s="88" t="s">
        <v>50</v>
      </c>
      <c r="H28" s="88"/>
      <c r="I28" s="27" t="s">
        <v>31</v>
      </c>
    </row>
    <row r="29" spans="1:20" x14ac:dyDescent="0.25">
      <c r="A29" s="89" t="s">
        <v>6</v>
      </c>
      <c r="B29" s="90"/>
      <c r="C29" s="91">
        <f>C31+C32+C33+C34</f>
        <v>816840.34</v>
      </c>
      <c r="D29" s="91"/>
      <c r="E29" s="16"/>
      <c r="F29" s="59">
        <f>F31+F32+F33+F34</f>
        <v>100</v>
      </c>
      <c r="G29" s="92">
        <v>621418.91</v>
      </c>
      <c r="H29" s="92"/>
      <c r="I29" s="58"/>
    </row>
    <row r="30" spans="1:20" x14ac:dyDescent="0.25">
      <c r="A30" s="97" t="s">
        <v>7</v>
      </c>
      <c r="B30" s="98"/>
      <c r="C30" s="99"/>
      <c r="D30" s="99"/>
      <c r="E30" s="17"/>
      <c r="F30" s="60"/>
      <c r="G30" s="100"/>
      <c r="H30" s="100"/>
      <c r="I30" s="60"/>
    </row>
    <row r="31" spans="1:20" x14ac:dyDescent="0.25">
      <c r="A31" s="89" t="s">
        <v>51</v>
      </c>
      <c r="B31" s="90"/>
      <c r="C31" s="94">
        <v>583458</v>
      </c>
      <c r="D31" s="95"/>
      <c r="E31" s="16"/>
      <c r="F31" s="59">
        <f>ROUND((C31/C$29*100),4)</f>
        <v>71.428600000000003</v>
      </c>
      <c r="G31" s="96">
        <f>ROUND((G$29*F31/100),2)</f>
        <v>443870.83</v>
      </c>
      <c r="H31" s="96"/>
      <c r="I31" s="59">
        <f>C31-G31</f>
        <v>139587.16999999998</v>
      </c>
    </row>
    <row r="32" spans="1:20" x14ac:dyDescent="0.25">
      <c r="A32" s="89" t="s">
        <v>8</v>
      </c>
      <c r="B32" s="90"/>
      <c r="C32" s="94">
        <v>87517.84</v>
      </c>
      <c r="D32" s="95"/>
      <c r="E32" s="16"/>
      <c r="F32" s="59">
        <f t="shared" ref="F32:F34" si="0">ROUND((C32/C$29*100),4)</f>
        <v>10.7142</v>
      </c>
      <c r="G32" s="96">
        <f t="shared" ref="G32:G34" si="1">ROUND((G$29*F32/100),2)</f>
        <v>66580.06</v>
      </c>
      <c r="H32" s="96"/>
      <c r="I32" s="59">
        <f t="shared" ref="I32:I34" si="2">C32-G32</f>
        <v>20937.78</v>
      </c>
    </row>
    <row r="33" spans="1:21" ht="46.5" customHeight="1" x14ac:dyDescent="0.25">
      <c r="A33" s="89" t="s">
        <v>52</v>
      </c>
      <c r="B33" s="90"/>
      <c r="C33" s="94">
        <v>87518.7</v>
      </c>
      <c r="D33" s="95"/>
      <c r="E33" s="16"/>
      <c r="F33" s="59">
        <f t="shared" si="0"/>
        <v>10.7143</v>
      </c>
      <c r="G33" s="96">
        <f t="shared" si="1"/>
        <v>66580.69</v>
      </c>
      <c r="H33" s="96"/>
      <c r="I33" s="59">
        <f t="shared" si="2"/>
        <v>20938.009999999995</v>
      </c>
    </row>
    <row r="34" spans="1:21" ht="46.5" customHeight="1" thickBot="1" x14ac:dyDescent="0.3">
      <c r="A34" s="112" t="s">
        <v>53</v>
      </c>
      <c r="B34" s="113"/>
      <c r="C34" s="114">
        <v>58345.8</v>
      </c>
      <c r="D34" s="115"/>
      <c r="E34" s="18"/>
      <c r="F34" s="59">
        <f t="shared" si="0"/>
        <v>7.1429</v>
      </c>
      <c r="G34" s="96">
        <f t="shared" si="1"/>
        <v>44387.33</v>
      </c>
      <c r="H34" s="96"/>
      <c r="I34" s="59">
        <f t="shared" si="2"/>
        <v>13958.470000000001</v>
      </c>
    </row>
    <row r="35" spans="1:21" ht="12.75" customHeight="1" x14ac:dyDescent="0.25"/>
    <row r="36" spans="1:21" ht="15.75" customHeight="1" x14ac:dyDescent="0.25">
      <c r="A36" s="71" t="s">
        <v>23</v>
      </c>
      <c r="B36" s="71"/>
      <c r="C36" s="71"/>
    </row>
    <row r="37" spans="1:21" ht="12.75" customHeight="1" x14ac:dyDescent="0.25">
      <c r="A37" s="66" t="s">
        <v>54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1" ht="20.25" customHeight="1" thickBot="1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128.25" customHeight="1" x14ac:dyDescent="0.25">
      <c r="A39" s="116" t="s">
        <v>9</v>
      </c>
      <c r="B39" s="117"/>
      <c r="C39" s="117" t="s">
        <v>55</v>
      </c>
      <c r="D39" s="117"/>
      <c r="E39" s="117"/>
      <c r="F39" s="117"/>
      <c r="G39" s="117" t="s">
        <v>24</v>
      </c>
      <c r="H39" s="120" t="s">
        <v>25</v>
      </c>
      <c r="I39" s="117" t="s">
        <v>10</v>
      </c>
      <c r="J39" s="122"/>
      <c r="K39" s="101"/>
      <c r="L39" s="6"/>
    </row>
    <row r="40" spans="1:21" ht="15.75" hidden="1" customHeight="1" x14ac:dyDescent="0.25">
      <c r="A40" s="118"/>
      <c r="B40" s="119"/>
      <c r="C40" s="119"/>
      <c r="D40" s="119"/>
      <c r="E40" s="119"/>
      <c r="F40" s="119"/>
      <c r="G40" s="119"/>
      <c r="H40" s="121"/>
      <c r="I40" s="20"/>
      <c r="J40" s="21"/>
      <c r="K40" s="101"/>
      <c r="L40" s="6"/>
    </row>
    <row r="41" spans="1:21" ht="36.75" customHeight="1" x14ac:dyDescent="0.25">
      <c r="A41" s="102" t="s">
        <v>56</v>
      </c>
      <c r="B41" s="103"/>
      <c r="C41" s="104">
        <f>C43+C44</f>
        <v>58380</v>
      </c>
      <c r="D41" s="105"/>
      <c r="E41" s="105"/>
      <c r="F41" s="106"/>
      <c r="G41" s="59">
        <f>G43+G44</f>
        <v>58380</v>
      </c>
      <c r="H41" s="55">
        <f>H43+H44</f>
        <v>0</v>
      </c>
      <c r="I41" s="107"/>
      <c r="J41" s="108"/>
    </row>
    <row r="42" spans="1:21" ht="17.25" customHeight="1" x14ac:dyDescent="0.25">
      <c r="A42" s="109" t="s">
        <v>7</v>
      </c>
      <c r="B42" s="110"/>
      <c r="C42" s="111"/>
      <c r="D42" s="111"/>
      <c r="E42" s="111"/>
      <c r="F42" s="111"/>
      <c r="G42" s="58"/>
      <c r="H42" s="25"/>
      <c r="I42" s="107"/>
      <c r="J42" s="108"/>
    </row>
    <row r="43" spans="1:21" ht="42" customHeight="1" x14ac:dyDescent="0.25">
      <c r="A43" s="126" t="s">
        <v>57</v>
      </c>
      <c r="B43" s="127"/>
      <c r="C43" s="128">
        <v>58380</v>
      </c>
      <c r="D43" s="128"/>
      <c r="E43" s="128"/>
      <c r="F43" s="128"/>
      <c r="G43" s="61">
        <v>58380</v>
      </c>
      <c r="H43" s="55">
        <f>C43-G43</f>
        <v>0</v>
      </c>
      <c r="I43" s="129"/>
      <c r="J43" s="130"/>
    </row>
    <row r="44" spans="1:21" ht="21" customHeight="1" thickBot="1" x14ac:dyDescent="0.3">
      <c r="A44" s="131" t="s">
        <v>58</v>
      </c>
      <c r="B44" s="132"/>
      <c r="C44" s="133">
        <v>0</v>
      </c>
      <c r="D44" s="133"/>
      <c r="E44" s="133"/>
      <c r="F44" s="133"/>
      <c r="G44" s="62">
        <v>0</v>
      </c>
      <c r="H44" s="24">
        <f>C44-G44</f>
        <v>0</v>
      </c>
      <c r="I44" s="134"/>
      <c r="J44" s="135"/>
    </row>
    <row r="45" spans="1:21" ht="36.75" customHeight="1" x14ac:dyDescent="0.25"/>
    <row r="46" spans="1:21" ht="30.75" customHeight="1" x14ac:dyDescent="0.25">
      <c r="A46" s="66" t="s">
        <v>59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50"/>
    </row>
    <row r="47" spans="1:21" ht="13.5" customHeight="1" x14ac:dyDescent="0.25"/>
    <row r="48" spans="1:21" ht="19.5" customHeight="1" x14ac:dyDescent="0.25">
      <c r="A48" s="14" t="s">
        <v>60</v>
      </c>
      <c r="C48" s="123" t="s">
        <v>78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</row>
    <row r="49" spans="1:20" ht="15.75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  <row r="50" spans="1:20" x14ac:dyDescent="0.25">
      <c r="A50" s="125" t="s">
        <v>61</v>
      </c>
      <c r="B50" s="125"/>
      <c r="C50" s="123" t="s">
        <v>79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</row>
    <row r="51" spans="1:20" ht="15.75" x14ac:dyDescent="0.25">
      <c r="A51" s="124"/>
      <c r="B51" s="124"/>
      <c r="C51" s="124"/>
      <c r="D51" s="124"/>
      <c r="E51" s="124"/>
      <c r="F51" s="124"/>
      <c r="G51" s="124"/>
      <c r="H51" s="124"/>
      <c r="I51" s="124"/>
    </row>
    <row r="53" spans="1:20" ht="15.75" x14ac:dyDescent="0.25">
      <c r="A53" s="66" t="s">
        <v>62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</row>
    <row r="54" spans="1:20" ht="15.75" thickBot="1" x14ac:dyDescent="0.3"/>
    <row r="55" spans="1:20" ht="30" x14ac:dyDescent="0.25">
      <c r="A55" s="56" t="s">
        <v>22</v>
      </c>
      <c r="B55" s="54" t="s">
        <v>11</v>
      </c>
      <c r="C55" s="117" t="s">
        <v>63</v>
      </c>
      <c r="D55" s="117"/>
      <c r="E55" s="12"/>
      <c r="F55" s="117" t="s">
        <v>64</v>
      </c>
      <c r="G55" s="117"/>
      <c r="H55" s="54" t="s">
        <v>65</v>
      </c>
      <c r="I55" s="120" t="s">
        <v>25</v>
      </c>
      <c r="J55" s="139"/>
      <c r="K55" s="63" t="s">
        <v>10</v>
      </c>
    </row>
    <row r="56" spans="1:20" ht="60" x14ac:dyDescent="0.25">
      <c r="A56" s="57">
        <v>1</v>
      </c>
      <c r="B56" s="10" t="s">
        <v>12</v>
      </c>
      <c r="C56" s="136"/>
      <c r="D56" s="136"/>
      <c r="E56" s="33"/>
      <c r="F56" s="136"/>
      <c r="G56" s="136"/>
      <c r="H56" s="33"/>
      <c r="I56" s="137">
        <f>F56-H56</f>
        <v>0</v>
      </c>
      <c r="J56" s="137"/>
      <c r="K56" s="34"/>
    </row>
    <row r="57" spans="1:20" ht="75" x14ac:dyDescent="0.25">
      <c r="A57" s="57">
        <v>2</v>
      </c>
      <c r="B57" s="10" t="s">
        <v>66</v>
      </c>
      <c r="C57" s="136"/>
      <c r="D57" s="136"/>
      <c r="E57" s="33"/>
      <c r="F57" s="136"/>
      <c r="G57" s="136"/>
      <c r="H57" s="33"/>
      <c r="I57" s="137">
        <f t="shared" ref="I57:I62" si="3">F57-H57</f>
        <v>0</v>
      </c>
      <c r="J57" s="137"/>
      <c r="K57" s="34"/>
    </row>
    <row r="58" spans="1:20" ht="90" x14ac:dyDescent="0.25">
      <c r="A58" s="57">
        <v>3</v>
      </c>
      <c r="B58" s="10" t="s">
        <v>30</v>
      </c>
      <c r="C58" s="136"/>
      <c r="D58" s="136"/>
      <c r="E58" s="33"/>
      <c r="F58" s="136"/>
      <c r="G58" s="136"/>
      <c r="H58" s="33"/>
      <c r="I58" s="137">
        <f t="shared" si="3"/>
        <v>0</v>
      </c>
      <c r="J58" s="137"/>
      <c r="K58" s="34"/>
    </row>
    <row r="59" spans="1:20" ht="105" x14ac:dyDescent="0.25">
      <c r="A59" s="57">
        <v>4</v>
      </c>
      <c r="B59" s="10" t="s">
        <v>13</v>
      </c>
      <c r="C59" s="136" t="s">
        <v>80</v>
      </c>
      <c r="D59" s="136"/>
      <c r="E59" s="33"/>
      <c r="F59" s="136">
        <v>816840.34</v>
      </c>
      <c r="G59" s="136"/>
      <c r="H59" s="33">
        <v>621418.91</v>
      </c>
      <c r="I59" s="137">
        <f t="shared" si="3"/>
        <v>195421.42999999993</v>
      </c>
      <c r="J59" s="137"/>
      <c r="K59" s="34" t="s">
        <v>108</v>
      </c>
      <c r="M59" s="9"/>
      <c r="N59" s="9"/>
    </row>
    <row r="60" spans="1:20" ht="30" x14ac:dyDescent="0.25">
      <c r="A60" s="57">
        <v>5</v>
      </c>
      <c r="B60" s="10" t="s">
        <v>14</v>
      </c>
      <c r="C60" s="136"/>
      <c r="D60" s="136"/>
      <c r="E60" s="33"/>
      <c r="F60" s="136"/>
      <c r="G60" s="136"/>
      <c r="H60" s="33"/>
      <c r="I60" s="137">
        <f t="shared" si="3"/>
        <v>0</v>
      </c>
      <c r="J60" s="137"/>
      <c r="K60" s="34"/>
    </row>
    <row r="61" spans="1:20" ht="30" x14ac:dyDescent="0.25">
      <c r="A61" s="57">
        <v>6</v>
      </c>
      <c r="B61" s="10" t="s">
        <v>15</v>
      </c>
      <c r="C61" s="136"/>
      <c r="D61" s="136"/>
      <c r="E61" s="33"/>
      <c r="F61" s="136"/>
      <c r="G61" s="136"/>
      <c r="H61" s="33"/>
      <c r="I61" s="137">
        <f t="shared" si="3"/>
        <v>0</v>
      </c>
      <c r="J61" s="137"/>
      <c r="K61" s="34"/>
    </row>
    <row r="62" spans="1:20" ht="15.75" x14ac:dyDescent="0.25">
      <c r="A62" s="57">
        <v>7</v>
      </c>
      <c r="B62" s="10" t="s">
        <v>16</v>
      </c>
      <c r="C62" s="136"/>
      <c r="D62" s="136"/>
      <c r="E62" s="33"/>
      <c r="F62" s="136"/>
      <c r="G62" s="136"/>
      <c r="H62" s="33"/>
      <c r="I62" s="137">
        <f t="shared" si="3"/>
        <v>0</v>
      </c>
      <c r="J62" s="137"/>
      <c r="K62" s="34"/>
    </row>
    <row r="63" spans="1:20" ht="16.5" thickBot="1" x14ac:dyDescent="0.3">
      <c r="A63" s="11"/>
      <c r="B63" s="13" t="s">
        <v>17</v>
      </c>
      <c r="C63" s="146"/>
      <c r="D63" s="146"/>
      <c r="E63" s="146"/>
      <c r="F63" s="147">
        <f>SUM(F56:F62)</f>
        <v>816840.34</v>
      </c>
      <c r="G63" s="148"/>
      <c r="H63" s="19">
        <f>SUM(H56:H62)</f>
        <v>621418.91</v>
      </c>
      <c r="I63" s="149">
        <f>SUM(I56:J62)</f>
        <v>195421.42999999993</v>
      </c>
      <c r="J63" s="150"/>
      <c r="K63" s="26"/>
    </row>
    <row r="65" spans="1:20" x14ac:dyDescent="0.25">
      <c r="A65" s="66" t="s">
        <v>67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1:20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1:20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1:20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1:20" ht="15.75" x14ac:dyDescent="0.25">
      <c r="A69" s="140" t="s">
        <v>68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1:20" ht="24" customHeight="1" x14ac:dyDescent="0.25">
      <c r="A70" s="142" t="s">
        <v>75</v>
      </c>
      <c r="B70" s="142"/>
      <c r="C70" s="142"/>
      <c r="D70" s="142"/>
      <c r="E70" s="142"/>
      <c r="F70" s="142"/>
      <c r="G70" s="145" t="s">
        <v>112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</row>
    <row r="71" spans="1:20" ht="30.75" customHeight="1" x14ac:dyDescent="0.25">
      <c r="A71" s="140" t="s">
        <v>69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1"/>
      <c r="M71" s="141"/>
      <c r="N71" s="141"/>
      <c r="O71" s="141"/>
      <c r="P71" s="141"/>
      <c r="Q71" s="141"/>
      <c r="R71" s="141"/>
      <c r="S71" s="141"/>
      <c r="T71" s="141"/>
    </row>
    <row r="72" spans="1:20" ht="15.75" x14ac:dyDescent="0.25">
      <c r="A72" s="1"/>
    </row>
    <row r="73" spans="1:20" ht="15.75" x14ac:dyDescent="0.25">
      <c r="A73" s="1" t="s">
        <v>18</v>
      </c>
    </row>
    <row r="74" spans="1:20" ht="15.75" x14ac:dyDescent="0.25">
      <c r="A74" s="142" t="s">
        <v>70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3" t="s">
        <v>103</v>
      </c>
      <c r="R74" s="143"/>
      <c r="S74" s="143"/>
      <c r="T74" s="143"/>
    </row>
    <row r="75" spans="1:20" ht="15.75" x14ac:dyDescent="0.25">
      <c r="A75" s="144" t="s">
        <v>34</v>
      </c>
      <c r="B75" s="144"/>
      <c r="C75" s="144"/>
      <c r="D75" s="145" t="s">
        <v>113</v>
      </c>
      <c r="E75" s="145"/>
      <c r="F75" s="145"/>
      <c r="G75" s="145"/>
      <c r="H75" s="23"/>
      <c r="I75" s="23"/>
      <c r="J75" s="23"/>
      <c r="K75" s="23"/>
      <c r="L75" s="23"/>
      <c r="M75" s="23"/>
      <c r="N75" s="23"/>
      <c r="O75" s="23"/>
    </row>
    <row r="76" spans="1:20" ht="15.75" x14ac:dyDescent="0.25">
      <c r="A76" s="1"/>
    </row>
    <row r="77" spans="1:20" ht="15.75" x14ac:dyDescent="0.25">
      <c r="A77" s="138" t="s">
        <v>19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</row>
    <row r="79" spans="1:20" ht="15.75" x14ac:dyDescent="0.25">
      <c r="A79" s="151" t="s">
        <v>83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</row>
    <row r="80" spans="1:20" ht="15.75" x14ac:dyDescent="0.25">
      <c r="C80" s="5" t="s">
        <v>27</v>
      </c>
      <c r="D80" s="4" t="s">
        <v>28</v>
      </c>
      <c r="G80" s="157" t="s">
        <v>26</v>
      </c>
      <c r="H80" s="157"/>
      <c r="I80" s="8"/>
      <c r="J80" s="8"/>
    </row>
    <row r="82" spans="1:20" ht="15.75" x14ac:dyDescent="0.25">
      <c r="A82" s="151" t="s">
        <v>82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</row>
    <row r="83" spans="1:20" ht="15.75" x14ac:dyDescent="0.25">
      <c r="C83" s="5" t="s">
        <v>27</v>
      </c>
      <c r="D83" s="4" t="s">
        <v>28</v>
      </c>
      <c r="G83" s="157" t="s">
        <v>26</v>
      </c>
      <c r="H83" s="157"/>
      <c r="I83" s="8"/>
      <c r="J83" s="8"/>
    </row>
    <row r="85" spans="1:20" ht="15.75" x14ac:dyDescent="0.25">
      <c r="A85" s="2" t="s">
        <v>20</v>
      </c>
    </row>
    <row r="86" spans="1:20" ht="15.75" x14ac:dyDescent="0.25">
      <c r="A86" s="1"/>
      <c r="G86" s="3"/>
    </row>
    <row r="87" spans="1:20" ht="15.75" x14ac:dyDescent="0.25">
      <c r="A87" s="1" t="s">
        <v>21</v>
      </c>
      <c r="B87" s="158">
        <v>44937</v>
      </c>
      <c r="C87" s="159"/>
    </row>
    <row r="89" spans="1:20" ht="15.75" x14ac:dyDescent="0.25">
      <c r="A89" s="151" t="s">
        <v>81</v>
      </c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</row>
    <row r="90" spans="1:20" ht="15.75" x14ac:dyDescent="0.25">
      <c r="C90" s="5" t="s">
        <v>27</v>
      </c>
      <c r="D90" s="4" t="s">
        <v>28</v>
      </c>
      <c r="G90" s="152" t="s">
        <v>26</v>
      </c>
      <c r="H90" s="152"/>
      <c r="I90" s="9"/>
      <c r="J90" s="152" t="s">
        <v>29</v>
      </c>
      <c r="K90" s="152"/>
      <c r="L90" s="8"/>
      <c r="M90" s="8"/>
      <c r="N90" s="8"/>
    </row>
    <row r="92" spans="1:20" ht="15.75" x14ac:dyDescent="0.25">
      <c r="A92" s="153" t="s">
        <v>32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</row>
    <row r="93" spans="1:20" x14ac:dyDescent="0.25">
      <c r="A93" s="154" t="s">
        <v>74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 spans="1:20" s="28" customFormat="1" x14ac:dyDescent="0.25">
      <c r="A94" s="155" t="s">
        <v>73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</row>
    <row r="102" spans="6:6" x14ac:dyDescent="0.25">
      <c r="F102" t="s">
        <v>27</v>
      </c>
    </row>
  </sheetData>
  <mergeCells count="119">
    <mergeCell ref="A89:T89"/>
    <mergeCell ref="G90:H90"/>
    <mergeCell ref="J90:K90"/>
    <mergeCell ref="A92:T92"/>
    <mergeCell ref="A93:T93"/>
    <mergeCell ref="A94:T94"/>
    <mergeCell ref="A77:T77"/>
    <mergeCell ref="A79:T79"/>
    <mergeCell ref="G80:H80"/>
    <mergeCell ref="A82:T82"/>
    <mergeCell ref="G83:H83"/>
    <mergeCell ref="B87:C87"/>
    <mergeCell ref="A71:K71"/>
    <mergeCell ref="L71:T71"/>
    <mergeCell ref="A74:P74"/>
    <mergeCell ref="Q74:T74"/>
    <mergeCell ref="A75:C75"/>
    <mergeCell ref="D75:G75"/>
    <mergeCell ref="C63:E63"/>
    <mergeCell ref="F63:G63"/>
    <mergeCell ref="I63:J63"/>
    <mergeCell ref="A65:T68"/>
    <mergeCell ref="A69:T69"/>
    <mergeCell ref="A70:F70"/>
    <mergeCell ref="G70:T70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  <mergeCell ref="C57:D57"/>
    <mergeCell ref="F57:G57"/>
    <mergeCell ref="I57:J57"/>
    <mergeCell ref="C58:D58"/>
    <mergeCell ref="F58:G58"/>
    <mergeCell ref="I58:J58"/>
    <mergeCell ref="A53:T53"/>
    <mergeCell ref="C55:D55"/>
    <mergeCell ref="F55:G55"/>
    <mergeCell ref="I55:J55"/>
    <mergeCell ref="C56:D56"/>
    <mergeCell ref="F56:G56"/>
    <mergeCell ref="I56:J56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opLeftCell="A68" workbookViewId="0">
      <selection activeCell="A74" sqref="A74:P74"/>
    </sheetView>
  </sheetViews>
  <sheetFormatPr defaultRowHeight="15" x14ac:dyDescent="0.25"/>
  <cols>
    <col min="1" max="1" width="10.140625" customWidth="1"/>
    <col min="2" max="2" width="20" customWidth="1"/>
    <col min="3" max="3" width="9.8554687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3.140625" customWidth="1"/>
    <col min="9" max="9" width="9.7109375" customWidth="1"/>
    <col min="10" max="10" width="13.140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6" max="16" width="9.85546875" customWidth="1"/>
    <col min="17" max="17" width="10" customWidth="1"/>
    <col min="18" max="18" width="11" customWidth="1"/>
    <col min="19" max="19" width="10.42578125" customWidth="1"/>
    <col min="20" max="20" width="10.140625" customWidth="1"/>
  </cols>
  <sheetData>
    <row r="1" spans="1:20" x14ac:dyDescent="0.25">
      <c r="P1" s="64" t="s">
        <v>35</v>
      </c>
      <c r="Q1" s="64"/>
      <c r="R1" s="64"/>
      <c r="S1" s="64"/>
      <c r="T1" s="64"/>
    </row>
    <row r="2" spans="1:20" x14ac:dyDescent="0.25">
      <c r="P2" s="64"/>
      <c r="Q2" s="64"/>
      <c r="R2" s="64"/>
      <c r="S2" s="64"/>
      <c r="T2" s="64"/>
    </row>
    <row r="3" spans="1:20" x14ac:dyDescent="0.25">
      <c r="P3" s="64"/>
      <c r="Q3" s="64"/>
      <c r="R3" s="64"/>
      <c r="S3" s="64"/>
      <c r="T3" s="64"/>
    </row>
    <row r="4" spans="1:20" x14ac:dyDescent="0.25">
      <c r="P4" s="64"/>
      <c r="Q4" s="64"/>
      <c r="R4" s="64"/>
      <c r="S4" s="64"/>
      <c r="T4" s="64"/>
    </row>
    <row r="5" spans="1:20" x14ac:dyDescent="0.25">
      <c r="P5" s="64"/>
      <c r="Q5" s="64"/>
      <c r="R5" s="64"/>
      <c r="S5" s="64"/>
      <c r="T5" s="64"/>
    </row>
    <row r="6" spans="1:20" x14ac:dyDescent="0.25">
      <c r="P6" s="64"/>
      <c r="Q6" s="64"/>
      <c r="R6" s="64"/>
      <c r="S6" s="64"/>
      <c r="T6" s="64"/>
    </row>
    <row r="7" spans="1:20" x14ac:dyDescent="0.25">
      <c r="P7" s="64"/>
      <c r="Q7" s="64"/>
      <c r="R7" s="64"/>
      <c r="S7" s="64"/>
      <c r="T7" s="64"/>
    </row>
    <row r="9" spans="1:20" x14ac:dyDescent="0.25">
      <c r="A9" s="65" t="s">
        <v>36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3" spans="1:20" ht="15.75" x14ac:dyDescent="0.25">
      <c r="A13" s="66" t="s">
        <v>33</v>
      </c>
      <c r="B13" s="66"/>
      <c r="C13" s="66"/>
      <c r="D13" s="67">
        <v>44927</v>
      </c>
      <c r="E13" s="68"/>
      <c r="F13" s="68"/>
      <c r="G13" s="68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5.75" x14ac:dyDescent="0.25">
      <c r="A14" s="66" t="s">
        <v>37</v>
      </c>
      <c r="B14" s="66"/>
      <c r="C14" s="66"/>
      <c r="D14" s="66"/>
      <c r="E14" s="66"/>
      <c r="F14" s="66"/>
      <c r="G14" s="66"/>
      <c r="H14" s="68" t="s">
        <v>76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20" x14ac:dyDescent="0.25">
      <c r="H15" s="3"/>
    </row>
    <row r="16" spans="1:20" ht="15.75" x14ac:dyDescent="0.25">
      <c r="A16" s="71" t="s">
        <v>0</v>
      </c>
      <c r="B16" s="71"/>
      <c r="C16" s="71"/>
    </row>
    <row r="17" spans="1:20" ht="96" customHeight="1" thickBot="1" x14ac:dyDescent="0.3">
      <c r="A17" s="66" t="s">
        <v>71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1:20" x14ac:dyDescent="0.25">
      <c r="A18" s="72" t="s">
        <v>22</v>
      </c>
      <c r="B18" s="74" t="s">
        <v>38</v>
      </c>
      <c r="C18" s="76" t="s">
        <v>39</v>
      </c>
      <c r="D18" s="77"/>
      <c r="E18" s="77"/>
      <c r="F18" s="77"/>
      <c r="G18" s="77"/>
      <c r="H18" s="78"/>
      <c r="I18" s="85" t="s">
        <v>42</v>
      </c>
      <c r="J18" s="85"/>
      <c r="K18" s="85"/>
      <c r="L18" s="85"/>
      <c r="M18" s="85"/>
      <c r="N18" s="85" t="s">
        <v>45</v>
      </c>
      <c r="O18" s="85" t="s">
        <v>46</v>
      </c>
      <c r="P18" s="85"/>
      <c r="Q18" s="85"/>
      <c r="R18" s="85"/>
      <c r="S18" s="85"/>
      <c r="T18" s="86" t="s">
        <v>1</v>
      </c>
    </row>
    <row r="19" spans="1:20" x14ac:dyDescent="0.25">
      <c r="A19" s="73"/>
      <c r="B19" s="75"/>
      <c r="C19" s="79"/>
      <c r="D19" s="80"/>
      <c r="E19" s="80"/>
      <c r="F19" s="80"/>
      <c r="G19" s="80"/>
      <c r="H19" s="81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/>
    </row>
    <row r="20" spans="1:20" ht="30" customHeight="1" x14ac:dyDescent="0.25">
      <c r="A20" s="73"/>
      <c r="B20" s="75"/>
      <c r="C20" s="82"/>
      <c r="D20" s="83"/>
      <c r="E20" s="83"/>
      <c r="F20" s="83"/>
      <c r="G20" s="83"/>
      <c r="H20" s="84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</row>
    <row r="21" spans="1:20" x14ac:dyDescent="0.25">
      <c r="A21" s="73"/>
      <c r="B21" s="75"/>
      <c r="C21" s="69" t="s">
        <v>2</v>
      </c>
      <c r="D21" s="93" t="s">
        <v>3</v>
      </c>
      <c r="E21" s="93"/>
      <c r="F21" s="93"/>
      <c r="G21" s="93"/>
      <c r="H21" s="93"/>
      <c r="I21" s="46"/>
      <c r="J21" s="93" t="s">
        <v>3</v>
      </c>
      <c r="K21" s="93"/>
      <c r="L21" s="93"/>
      <c r="M21" s="93"/>
      <c r="N21" s="69"/>
      <c r="O21" s="69" t="s">
        <v>2</v>
      </c>
      <c r="P21" s="69" t="s">
        <v>3</v>
      </c>
      <c r="Q21" s="69"/>
      <c r="R21" s="69"/>
      <c r="S21" s="69"/>
      <c r="T21" s="70"/>
    </row>
    <row r="22" spans="1:20" ht="135" x14ac:dyDescent="0.25">
      <c r="A22" s="73"/>
      <c r="B22" s="75"/>
      <c r="C22" s="69"/>
      <c r="D22" s="45" t="s">
        <v>4</v>
      </c>
      <c r="E22" s="45" t="s">
        <v>5</v>
      </c>
      <c r="F22" s="45" t="s">
        <v>5</v>
      </c>
      <c r="G22" s="45" t="s">
        <v>40</v>
      </c>
      <c r="H22" s="45" t="s">
        <v>41</v>
      </c>
      <c r="I22" s="45" t="s">
        <v>2</v>
      </c>
      <c r="J22" s="45" t="s">
        <v>4</v>
      </c>
      <c r="K22" s="45" t="s">
        <v>5</v>
      </c>
      <c r="L22" s="45" t="s">
        <v>43</v>
      </c>
      <c r="M22" s="45" t="s">
        <v>44</v>
      </c>
      <c r="N22" s="69"/>
      <c r="O22" s="69"/>
      <c r="P22" s="45" t="s">
        <v>4</v>
      </c>
      <c r="Q22" s="45" t="s">
        <v>5</v>
      </c>
      <c r="R22" s="45" t="s">
        <v>43</v>
      </c>
      <c r="S22" s="45" t="s">
        <v>44</v>
      </c>
      <c r="T22" s="70"/>
    </row>
    <row r="23" spans="1:20" ht="68.25" thickBot="1" x14ac:dyDescent="0.3">
      <c r="A23" s="7"/>
      <c r="B23" s="29" t="s">
        <v>84</v>
      </c>
      <c r="C23" s="15">
        <f>D23+F23+G23+H23</f>
        <v>1117035.6000000001</v>
      </c>
      <c r="D23" s="30">
        <v>772995</v>
      </c>
      <c r="E23" s="31"/>
      <c r="F23" s="30">
        <v>115949.6</v>
      </c>
      <c r="G23" s="30">
        <v>114045.5</v>
      </c>
      <c r="H23" s="30">
        <v>114045.5</v>
      </c>
      <c r="I23" s="15">
        <f>J23+K23+L23+M23</f>
        <v>1117035.6000000001</v>
      </c>
      <c r="J23" s="30">
        <v>772995</v>
      </c>
      <c r="K23" s="30">
        <v>115949.6</v>
      </c>
      <c r="L23" s="30">
        <v>114045.5</v>
      </c>
      <c r="M23" s="30">
        <v>114045.5</v>
      </c>
      <c r="N23" s="30">
        <v>909944.38</v>
      </c>
      <c r="O23" s="15">
        <f>P23+Q23+R23+S23</f>
        <v>909944.38</v>
      </c>
      <c r="P23" s="30">
        <v>629686.97</v>
      </c>
      <c r="Q23" s="30">
        <v>94453.14</v>
      </c>
      <c r="R23" s="30">
        <v>92901.68</v>
      </c>
      <c r="S23" s="30">
        <v>92902.59</v>
      </c>
      <c r="T23" s="32"/>
    </row>
    <row r="25" spans="1:20" x14ac:dyDescent="0.25">
      <c r="A25" s="66" t="s">
        <v>72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6.5" thickBo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t="60" x14ac:dyDescent="0.25">
      <c r="A28" s="87" t="s">
        <v>47</v>
      </c>
      <c r="B28" s="88"/>
      <c r="C28" s="88" t="s">
        <v>48</v>
      </c>
      <c r="D28" s="88"/>
      <c r="E28" s="47"/>
      <c r="F28" s="47" t="s">
        <v>49</v>
      </c>
      <c r="G28" s="88" t="s">
        <v>50</v>
      </c>
      <c r="H28" s="88"/>
      <c r="I28" s="27" t="s">
        <v>31</v>
      </c>
      <c r="J28" s="49"/>
    </row>
    <row r="29" spans="1:20" x14ac:dyDescent="0.25">
      <c r="A29" s="89" t="s">
        <v>6</v>
      </c>
      <c r="B29" s="90"/>
      <c r="C29" s="91">
        <f>C31+C32+C33+C34</f>
        <v>1117035.6000000001</v>
      </c>
      <c r="D29" s="91"/>
      <c r="E29" s="16"/>
      <c r="F29" s="35">
        <f>F31+F32+F33+F34</f>
        <v>100.00009999999999</v>
      </c>
      <c r="G29" s="92">
        <v>909944.38</v>
      </c>
      <c r="H29" s="92"/>
      <c r="I29" s="44"/>
    </row>
    <row r="30" spans="1:20" x14ac:dyDescent="0.25">
      <c r="A30" s="97" t="s">
        <v>7</v>
      </c>
      <c r="B30" s="98"/>
      <c r="C30" s="99"/>
      <c r="D30" s="99"/>
      <c r="E30" s="17"/>
      <c r="F30" s="36"/>
      <c r="G30" s="100"/>
      <c r="H30" s="100"/>
      <c r="I30" s="36"/>
    </row>
    <row r="31" spans="1:20" x14ac:dyDescent="0.25">
      <c r="A31" s="89" t="s">
        <v>51</v>
      </c>
      <c r="B31" s="90"/>
      <c r="C31" s="129">
        <v>772995</v>
      </c>
      <c r="D31" s="129"/>
      <c r="E31" s="16"/>
      <c r="F31" s="35">
        <f>ROUND((C31/C$29*100),4)</f>
        <v>69.200599999999994</v>
      </c>
      <c r="G31" s="96">
        <f>ROUND((G$29*F31/100),2)</f>
        <v>629686.97</v>
      </c>
      <c r="H31" s="96"/>
      <c r="I31" s="35">
        <f>C31-G31</f>
        <v>143308.03000000003</v>
      </c>
    </row>
    <row r="32" spans="1:20" x14ac:dyDescent="0.25">
      <c r="A32" s="89" t="s">
        <v>8</v>
      </c>
      <c r="B32" s="90"/>
      <c r="C32" s="129">
        <v>115949.6</v>
      </c>
      <c r="D32" s="129"/>
      <c r="E32" s="16"/>
      <c r="F32" s="35">
        <f t="shared" ref="F32:F34" si="0">ROUND((C32/C$29*100),4)</f>
        <v>10.380100000000001</v>
      </c>
      <c r="G32" s="96">
        <f t="shared" ref="G32:G34" si="1">ROUND((G$29*F32/100),2)</f>
        <v>94453.14</v>
      </c>
      <c r="H32" s="96"/>
      <c r="I32" s="35">
        <f t="shared" ref="I32:I34" si="2">C32-G32</f>
        <v>21496.460000000006</v>
      </c>
    </row>
    <row r="33" spans="1:21" ht="46.5" customHeight="1" x14ac:dyDescent="0.25">
      <c r="A33" s="89" t="s">
        <v>52</v>
      </c>
      <c r="B33" s="90"/>
      <c r="C33" s="129">
        <v>114045.5</v>
      </c>
      <c r="D33" s="129"/>
      <c r="E33" s="16"/>
      <c r="F33" s="35">
        <f t="shared" si="0"/>
        <v>10.2097</v>
      </c>
      <c r="G33" s="96">
        <v>92901.68</v>
      </c>
      <c r="H33" s="96"/>
      <c r="I33" s="35">
        <f t="shared" si="2"/>
        <v>21143.820000000007</v>
      </c>
    </row>
    <row r="34" spans="1:21" ht="46.5" customHeight="1" thickBot="1" x14ac:dyDescent="0.3">
      <c r="A34" s="112" t="s">
        <v>53</v>
      </c>
      <c r="B34" s="113"/>
      <c r="C34" s="134">
        <v>114045.5</v>
      </c>
      <c r="D34" s="134"/>
      <c r="E34" s="18"/>
      <c r="F34" s="35">
        <f t="shared" si="0"/>
        <v>10.2097</v>
      </c>
      <c r="G34" s="96">
        <f t="shared" si="1"/>
        <v>92902.59</v>
      </c>
      <c r="H34" s="96"/>
      <c r="I34" s="35">
        <f t="shared" si="2"/>
        <v>21142.910000000003</v>
      </c>
    </row>
    <row r="35" spans="1:21" ht="12.75" customHeight="1" x14ac:dyDescent="0.25"/>
    <row r="36" spans="1:21" ht="15.75" customHeight="1" x14ac:dyDescent="0.25">
      <c r="A36" s="71" t="s">
        <v>23</v>
      </c>
      <c r="B36" s="71"/>
      <c r="C36" s="71"/>
    </row>
    <row r="37" spans="1:21" ht="12.75" customHeight="1" x14ac:dyDescent="0.25">
      <c r="A37" s="66" t="s">
        <v>54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1" ht="20.25" customHeight="1" thickBot="1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128.25" customHeight="1" x14ac:dyDescent="0.25">
      <c r="A39" s="116" t="s">
        <v>9</v>
      </c>
      <c r="B39" s="117"/>
      <c r="C39" s="117" t="s">
        <v>55</v>
      </c>
      <c r="D39" s="117"/>
      <c r="E39" s="117"/>
      <c r="F39" s="117"/>
      <c r="G39" s="117" t="s">
        <v>24</v>
      </c>
      <c r="H39" s="120" t="s">
        <v>25</v>
      </c>
      <c r="I39" s="117" t="s">
        <v>10</v>
      </c>
      <c r="J39" s="122"/>
      <c r="K39" s="101"/>
      <c r="L39" s="6"/>
    </row>
    <row r="40" spans="1:21" ht="15.75" hidden="1" customHeight="1" x14ac:dyDescent="0.25">
      <c r="A40" s="118"/>
      <c r="B40" s="119"/>
      <c r="C40" s="119"/>
      <c r="D40" s="119"/>
      <c r="E40" s="119"/>
      <c r="F40" s="119"/>
      <c r="G40" s="119"/>
      <c r="H40" s="121"/>
      <c r="I40" s="20"/>
      <c r="J40" s="21"/>
      <c r="K40" s="101"/>
      <c r="L40" s="6"/>
    </row>
    <row r="41" spans="1:21" ht="29.25" customHeight="1" x14ac:dyDescent="0.25">
      <c r="A41" s="102" t="s">
        <v>56</v>
      </c>
      <c r="B41" s="103"/>
      <c r="C41" s="104">
        <f>C43+C44</f>
        <v>34590</v>
      </c>
      <c r="D41" s="105"/>
      <c r="E41" s="105"/>
      <c r="F41" s="106"/>
      <c r="G41" s="35">
        <f>G43+G44</f>
        <v>34590</v>
      </c>
      <c r="H41" s="48">
        <f>H43+H44</f>
        <v>0</v>
      </c>
      <c r="I41" s="107"/>
      <c r="J41" s="108"/>
    </row>
    <row r="42" spans="1:21" ht="17.25" customHeight="1" x14ac:dyDescent="0.25">
      <c r="A42" s="109" t="s">
        <v>7</v>
      </c>
      <c r="B42" s="110"/>
      <c r="C42" s="111"/>
      <c r="D42" s="111"/>
      <c r="E42" s="111"/>
      <c r="F42" s="111"/>
      <c r="G42" s="44"/>
      <c r="H42" s="25"/>
      <c r="I42" s="107"/>
      <c r="J42" s="108"/>
    </row>
    <row r="43" spans="1:21" ht="42" customHeight="1" x14ac:dyDescent="0.25">
      <c r="A43" s="126" t="s">
        <v>57</v>
      </c>
      <c r="B43" s="127"/>
      <c r="C43" s="128">
        <v>21180</v>
      </c>
      <c r="D43" s="128"/>
      <c r="E43" s="128"/>
      <c r="F43" s="128"/>
      <c r="G43" s="37">
        <v>21180</v>
      </c>
      <c r="H43" s="48">
        <f>C43-G43</f>
        <v>0</v>
      </c>
      <c r="I43" s="129"/>
      <c r="J43" s="130"/>
    </row>
    <row r="44" spans="1:21" ht="21" customHeight="1" thickBot="1" x14ac:dyDescent="0.3">
      <c r="A44" s="131" t="s">
        <v>58</v>
      </c>
      <c r="B44" s="132"/>
      <c r="C44" s="133">
        <v>13410</v>
      </c>
      <c r="D44" s="133"/>
      <c r="E44" s="133"/>
      <c r="F44" s="133"/>
      <c r="G44" s="38">
        <v>13410</v>
      </c>
      <c r="H44" s="24">
        <f>C44-G44</f>
        <v>0</v>
      </c>
      <c r="I44" s="129"/>
      <c r="J44" s="130"/>
    </row>
    <row r="45" spans="1:21" ht="36.75" customHeight="1" x14ac:dyDescent="0.25"/>
    <row r="46" spans="1:21" ht="30.75" customHeight="1" x14ac:dyDescent="0.25">
      <c r="A46" s="66" t="s">
        <v>59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41"/>
    </row>
    <row r="47" spans="1:21" ht="13.5" customHeight="1" x14ac:dyDescent="0.25"/>
    <row r="48" spans="1:21" ht="19.5" customHeight="1" x14ac:dyDescent="0.25">
      <c r="A48" s="14" t="s">
        <v>60</v>
      </c>
      <c r="C48" s="123" t="s">
        <v>85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</row>
    <row r="49" spans="1:20" ht="15.75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  <row r="50" spans="1:20" x14ac:dyDescent="0.25">
      <c r="A50" s="125" t="s">
        <v>61</v>
      </c>
      <c r="B50" s="125"/>
      <c r="C50" s="123" t="s">
        <v>86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</row>
    <row r="51" spans="1:20" ht="15.75" x14ac:dyDescent="0.25">
      <c r="A51" s="124"/>
      <c r="B51" s="124"/>
      <c r="C51" s="124"/>
      <c r="D51" s="124"/>
      <c r="E51" s="124"/>
      <c r="F51" s="124"/>
      <c r="G51" s="124"/>
      <c r="H51" s="124"/>
      <c r="I51" s="124"/>
    </row>
    <row r="53" spans="1:20" ht="15.75" x14ac:dyDescent="0.25">
      <c r="A53" s="66" t="s">
        <v>62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</row>
    <row r="54" spans="1:20" ht="15.75" thickBot="1" x14ac:dyDescent="0.3"/>
    <row r="55" spans="1:20" ht="30" x14ac:dyDescent="0.25">
      <c r="A55" s="42" t="s">
        <v>22</v>
      </c>
      <c r="B55" s="39" t="s">
        <v>11</v>
      </c>
      <c r="C55" s="117" t="s">
        <v>63</v>
      </c>
      <c r="D55" s="117"/>
      <c r="E55" s="12"/>
      <c r="F55" s="117" t="s">
        <v>64</v>
      </c>
      <c r="G55" s="117"/>
      <c r="H55" s="39" t="s">
        <v>65</v>
      </c>
      <c r="I55" s="120" t="s">
        <v>25</v>
      </c>
      <c r="J55" s="139"/>
      <c r="K55" s="40" t="s">
        <v>10</v>
      </c>
    </row>
    <row r="56" spans="1:20" ht="60" x14ac:dyDescent="0.25">
      <c r="A56" s="43">
        <v>1</v>
      </c>
      <c r="B56" s="10" t="s">
        <v>12</v>
      </c>
      <c r="C56" s="136"/>
      <c r="D56" s="136"/>
      <c r="E56" s="33"/>
      <c r="F56" s="136"/>
      <c r="G56" s="136"/>
      <c r="H56" s="33"/>
      <c r="I56" s="137">
        <f>F56-H56</f>
        <v>0</v>
      </c>
      <c r="J56" s="137"/>
      <c r="K56" s="34"/>
    </row>
    <row r="57" spans="1:20" ht="409.5" customHeight="1" x14ac:dyDescent="0.25">
      <c r="A57" s="43">
        <v>2</v>
      </c>
      <c r="B57" s="10" t="s">
        <v>66</v>
      </c>
      <c r="C57" s="136" t="s">
        <v>87</v>
      </c>
      <c r="D57" s="136"/>
      <c r="E57" s="33"/>
      <c r="F57" s="136">
        <v>1117035.6000000001</v>
      </c>
      <c r="G57" s="136"/>
      <c r="H57" s="33">
        <v>909944.38</v>
      </c>
      <c r="I57" s="137">
        <f t="shared" ref="I57:I62" si="3">F57-H57</f>
        <v>207091.22000000009</v>
      </c>
      <c r="J57" s="137"/>
      <c r="K57" s="34" t="s">
        <v>109</v>
      </c>
    </row>
    <row r="58" spans="1:20" ht="90" x14ac:dyDescent="0.25">
      <c r="A58" s="43">
        <v>3</v>
      </c>
      <c r="B58" s="10" t="s">
        <v>30</v>
      </c>
      <c r="C58" s="136"/>
      <c r="D58" s="136"/>
      <c r="E58" s="33"/>
      <c r="F58" s="136"/>
      <c r="G58" s="136"/>
      <c r="H58" s="33"/>
      <c r="I58" s="137">
        <f t="shared" si="3"/>
        <v>0</v>
      </c>
      <c r="J58" s="137"/>
      <c r="K58" s="34"/>
    </row>
    <row r="59" spans="1:20" ht="105" x14ac:dyDescent="0.25">
      <c r="A59" s="43">
        <v>4</v>
      </c>
      <c r="B59" s="10" t="s">
        <v>13</v>
      </c>
      <c r="C59" s="136"/>
      <c r="D59" s="136"/>
      <c r="E59" s="33"/>
      <c r="F59" s="136"/>
      <c r="G59" s="136"/>
      <c r="H59" s="33"/>
      <c r="I59" s="137">
        <f t="shared" si="3"/>
        <v>0</v>
      </c>
      <c r="J59" s="137"/>
      <c r="K59" s="34"/>
      <c r="M59" s="9"/>
      <c r="N59" s="9"/>
    </row>
    <row r="60" spans="1:20" ht="30" x14ac:dyDescent="0.25">
      <c r="A60" s="43">
        <v>5</v>
      </c>
      <c r="B60" s="10" t="s">
        <v>14</v>
      </c>
      <c r="C60" s="136"/>
      <c r="D60" s="136"/>
      <c r="E60" s="33"/>
      <c r="F60" s="136"/>
      <c r="G60" s="136"/>
      <c r="H60" s="33"/>
      <c r="I60" s="137">
        <f t="shared" si="3"/>
        <v>0</v>
      </c>
      <c r="J60" s="137"/>
      <c r="K60" s="34"/>
    </row>
    <row r="61" spans="1:20" ht="30" x14ac:dyDescent="0.25">
      <c r="A61" s="43">
        <v>6</v>
      </c>
      <c r="B61" s="10" t="s">
        <v>15</v>
      </c>
      <c r="C61" s="136"/>
      <c r="D61" s="136"/>
      <c r="E61" s="33"/>
      <c r="F61" s="136"/>
      <c r="G61" s="136"/>
      <c r="H61" s="33"/>
      <c r="I61" s="137">
        <f t="shared" si="3"/>
        <v>0</v>
      </c>
      <c r="J61" s="137"/>
      <c r="K61" s="34"/>
    </row>
    <row r="62" spans="1:20" ht="15.75" x14ac:dyDescent="0.25">
      <c r="A62" s="43">
        <v>7</v>
      </c>
      <c r="B62" s="10" t="s">
        <v>16</v>
      </c>
      <c r="C62" s="136"/>
      <c r="D62" s="136"/>
      <c r="E62" s="33"/>
      <c r="F62" s="136"/>
      <c r="G62" s="136"/>
      <c r="H62" s="33"/>
      <c r="I62" s="137">
        <f t="shared" si="3"/>
        <v>0</v>
      </c>
      <c r="J62" s="137"/>
      <c r="K62" s="34"/>
    </row>
    <row r="63" spans="1:20" ht="16.5" thickBot="1" x14ac:dyDescent="0.3">
      <c r="A63" s="11"/>
      <c r="B63" s="13" t="s">
        <v>17</v>
      </c>
      <c r="C63" s="146"/>
      <c r="D63" s="146"/>
      <c r="E63" s="146"/>
      <c r="F63" s="147">
        <f>SUM(F56:F62)</f>
        <v>1117035.6000000001</v>
      </c>
      <c r="G63" s="148"/>
      <c r="H63" s="19">
        <f>SUM(H56:H62)</f>
        <v>909944.38</v>
      </c>
      <c r="I63" s="149">
        <f>SUM(I56:J62)</f>
        <v>207091.22000000009</v>
      </c>
      <c r="J63" s="150"/>
      <c r="K63" s="26"/>
    </row>
    <row r="65" spans="1:20" x14ac:dyDescent="0.25">
      <c r="A65" s="66" t="s">
        <v>67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1:20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1:20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1:20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1:20" ht="15.75" x14ac:dyDescent="0.25">
      <c r="A69" s="140" t="s">
        <v>68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1:20" ht="15.75" x14ac:dyDescent="0.25">
      <c r="A70" s="142" t="s">
        <v>75</v>
      </c>
      <c r="B70" s="142"/>
      <c r="C70" s="142"/>
      <c r="D70" s="142"/>
      <c r="E70" s="142"/>
      <c r="F70" s="142"/>
      <c r="G70" s="145" t="s">
        <v>118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</row>
    <row r="71" spans="1:20" ht="42" customHeight="1" x14ac:dyDescent="0.25">
      <c r="A71" s="140" t="s">
        <v>69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1"/>
      <c r="M71" s="141"/>
      <c r="N71" s="141"/>
      <c r="O71" s="141"/>
      <c r="P71" s="141"/>
      <c r="Q71" s="141"/>
      <c r="R71" s="141"/>
      <c r="S71" s="141"/>
      <c r="T71" s="141"/>
    </row>
    <row r="72" spans="1:20" ht="15.75" x14ac:dyDescent="0.25">
      <c r="A72" s="1"/>
    </row>
    <row r="73" spans="1:20" ht="15.75" x14ac:dyDescent="0.25">
      <c r="A73" s="1" t="s">
        <v>18</v>
      </c>
    </row>
    <row r="74" spans="1:20" ht="15.75" x14ac:dyDescent="0.25">
      <c r="A74" s="142" t="s">
        <v>70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3" t="s">
        <v>105</v>
      </c>
      <c r="R74" s="143"/>
      <c r="S74" s="143"/>
      <c r="T74" s="143"/>
    </row>
    <row r="75" spans="1:20" ht="15.75" x14ac:dyDescent="0.25">
      <c r="A75" s="144" t="s">
        <v>34</v>
      </c>
      <c r="B75" s="144"/>
      <c r="C75" s="144"/>
      <c r="D75" s="145" t="s">
        <v>110</v>
      </c>
      <c r="E75" s="145"/>
      <c r="F75" s="145"/>
      <c r="G75" s="145"/>
      <c r="H75" s="23"/>
      <c r="I75" s="23"/>
      <c r="J75" s="23"/>
      <c r="K75" s="23"/>
      <c r="L75" s="23"/>
      <c r="M75" s="23"/>
      <c r="N75" s="23"/>
      <c r="O75" s="23"/>
    </row>
    <row r="76" spans="1:20" ht="15.75" x14ac:dyDescent="0.25">
      <c r="A76" s="1"/>
    </row>
    <row r="77" spans="1:20" ht="15.75" x14ac:dyDescent="0.25">
      <c r="A77" s="138" t="s">
        <v>19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</row>
    <row r="79" spans="1:20" ht="15.75" x14ac:dyDescent="0.25">
      <c r="A79" s="151" t="s">
        <v>83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</row>
    <row r="80" spans="1:20" ht="15.75" x14ac:dyDescent="0.25">
      <c r="C80" s="5" t="s">
        <v>27</v>
      </c>
      <c r="D80" s="4" t="s">
        <v>28</v>
      </c>
      <c r="G80" s="157" t="s">
        <v>26</v>
      </c>
      <c r="H80" s="157"/>
      <c r="I80" s="8"/>
      <c r="J80" s="8"/>
    </row>
    <row r="82" spans="1:20" ht="15.75" x14ac:dyDescent="0.25">
      <c r="A82" s="151" t="s">
        <v>82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</row>
    <row r="83" spans="1:20" ht="15.75" x14ac:dyDescent="0.25">
      <c r="C83" s="5" t="s">
        <v>27</v>
      </c>
      <c r="D83" s="4" t="s">
        <v>28</v>
      </c>
      <c r="G83" s="157" t="s">
        <v>26</v>
      </c>
      <c r="H83" s="157"/>
      <c r="I83" s="8"/>
      <c r="J83" s="8"/>
    </row>
    <row r="85" spans="1:20" ht="15.75" x14ac:dyDescent="0.25">
      <c r="A85" s="2" t="s">
        <v>20</v>
      </c>
    </row>
    <row r="86" spans="1:20" ht="15.75" x14ac:dyDescent="0.25">
      <c r="A86" s="1"/>
      <c r="G86" s="3"/>
    </row>
    <row r="87" spans="1:20" ht="15.75" x14ac:dyDescent="0.25">
      <c r="A87" s="1" t="s">
        <v>21</v>
      </c>
      <c r="B87" s="158">
        <v>44937</v>
      </c>
      <c r="C87" s="159"/>
    </row>
    <row r="89" spans="1:20" ht="15.75" x14ac:dyDescent="0.25">
      <c r="A89" s="151" t="s">
        <v>81</v>
      </c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</row>
    <row r="90" spans="1:20" ht="15.75" x14ac:dyDescent="0.25">
      <c r="C90" s="5" t="s">
        <v>27</v>
      </c>
      <c r="D90" s="4" t="s">
        <v>28</v>
      </c>
      <c r="G90" s="152" t="s">
        <v>26</v>
      </c>
      <c r="H90" s="152"/>
      <c r="I90" s="9"/>
      <c r="J90" s="152" t="s">
        <v>29</v>
      </c>
      <c r="K90" s="152"/>
      <c r="L90" s="8"/>
      <c r="M90" s="8"/>
      <c r="N90" s="8"/>
    </row>
    <row r="92" spans="1:20" ht="15.75" x14ac:dyDescent="0.25">
      <c r="A92" s="153" t="s">
        <v>32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</row>
    <row r="93" spans="1:20" x14ac:dyDescent="0.25">
      <c r="A93" s="154" t="s">
        <v>74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 spans="1:20" s="28" customFormat="1" x14ac:dyDescent="0.25">
      <c r="A94" s="155" t="s">
        <v>73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</row>
    <row r="102" spans="6:6" x14ac:dyDescent="0.25">
      <c r="F102" t="s">
        <v>27</v>
      </c>
    </row>
  </sheetData>
  <mergeCells count="119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7:D57"/>
    <mergeCell ref="F57:G57"/>
    <mergeCell ref="I57:J57"/>
    <mergeCell ref="C58:D58"/>
    <mergeCell ref="F58:G58"/>
    <mergeCell ref="I58:J58"/>
    <mergeCell ref="A53:T53"/>
    <mergeCell ref="C55:D55"/>
    <mergeCell ref="F55:G55"/>
    <mergeCell ref="I55:J55"/>
    <mergeCell ref="C56:D56"/>
    <mergeCell ref="F56:G56"/>
    <mergeCell ref="I56:J56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  <mergeCell ref="A71:K71"/>
    <mergeCell ref="L71:T71"/>
    <mergeCell ref="A74:P74"/>
    <mergeCell ref="Q74:T74"/>
    <mergeCell ref="A75:C75"/>
    <mergeCell ref="D75:G75"/>
    <mergeCell ref="C63:E63"/>
    <mergeCell ref="F63:G63"/>
    <mergeCell ref="I63:J63"/>
    <mergeCell ref="A65:T68"/>
    <mergeCell ref="A69:T69"/>
    <mergeCell ref="A70:F70"/>
    <mergeCell ref="G70:T70"/>
    <mergeCell ref="A89:T89"/>
    <mergeCell ref="G90:H90"/>
    <mergeCell ref="J90:K90"/>
    <mergeCell ref="A92:T92"/>
    <mergeCell ref="A93:T93"/>
    <mergeCell ref="A94:T94"/>
    <mergeCell ref="A77:T77"/>
    <mergeCell ref="A79:T79"/>
    <mergeCell ref="G80:H80"/>
    <mergeCell ref="A82:T82"/>
    <mergeCell ref="G83:H83"/>
    <mergeCell ref="B87:C87"/>
  </mergeCells>
  <printOptions horizontalCentered="1"/>
  <pageMargins left="0.6692913385826772" right="0.43307086614173229" top="0.70866141732283472" bottom="0.39370078740157483" header="0.19685039370078741" footer="0.19685039370078741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opLeftCell="A62" workbookViewId="0">
      <selection activeCell="G90" sqref="G90:H90"/>
    </sheetView>
  </sheetViews>
  <sheetFormatPr defaultRowHeight="15" x14ac:dyDescent="0.25"/>
  <cols>
    <col min="1" max="1" width="10.140625" customWidth="1"/>
    <col min="2" max="2" width="20" customWidth="1"/>
    <col min="3" max="3" width="9.8554687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3.140625" customWidth="1"/>
    <col min="9" max="9" width="10.28515625" customWidth="1"/>
    <col min="10" max="10" width="11.28515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6" max="16" width="9.85546875" customWidth="1"/>
    <col min="17" max="17" width="10" customWidth="1"/>
    <col min="18" max="18" width="11" customWidth="1"/>
    <col min="19" max="19" width="10.42578125" customWidth="1"/>
    <col min="20" max="20" width="10.140625" customWidth="1"/>
  </cols>
  <sheetData>
    <row r="1" spans="1:20" x14ac:dyDescent="0.25">
      <c r="P1" s="64" t="s">
        <v>35</v>
      </c>
      <c r="Q1" s="64"/>
      <c r="R1" s="64"/>
      <c r="S1" s="64"/>
      <c r="T1" s="64"/>
    </row>
    <row r="2" spans="1:20" x14ac:dyDescent="0.25">
      <c r="P2" s="64"/>
      <c r="Q2" s="64"/>
      <c r="R2" s="64"/>
      <c r="S2" s="64"/>
      <c r="T2" s="64"/>
    </row>
    <row r="3" spans="1:20" x14ac:dyDescent="0.25">
      <c r="P3" s="64"/>
      <c r="Q3" s="64"/>
      <c r="R3" s="64"/>
      <c r="S3" s="64"/>
      <c r="T3" s="64"/>
    </row>
    <row r="4" spans="1:20" x14ac:dyDescent="0.25">
      <c r="P4" s="64"/>
      <c r="Q4" s="64"/>
      <c r="R4" s="64"/>
      <c r="S4" s="64"/>
      <c r="T4" s="64"/>
    </row>
    <row r="5" spans="1:20" x14ac:dyDescent="0.25">
      <c r="P5" s="64"/>
      <c r="Q5" s="64"/>
      <c r="R5" s="64"/>
      <c r="S5" s="64"/>
      <c r="T5" s="64"/>
    </row>
    <row r="6" spans="1:20" x14ac:dyDescent="0.25">
      <c r="P6" s="64"/>
      <c r="Q6" s="64"/>
      <c r="R6" s="64"/>
      <c r="S6" s="64"/>
      <c r="T6" s="64"/>
    </row>
    <row r="7" spans="1:20" x14ac:dyDescent="0.25">
      <c r="P7" s="64"/>
      <c r="Q7" s="64"/>
      <c r="R7" s="64"/>
      <c r="S7" s="64"/>
      <c r="T7" s="64"/>
    </row>
    <row r="9" spans="1:20" x14ac:dyDescent="0.25">
      <c r="A9" s="65" t="s">
        <v>36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3" spans="1:20" ht="15.75" x14ac:dyDescent="0.25">
      <c r="A13" s="66" t="s">
        <v>33</v>
      </c>
      <c r="B13" s="66"/>
      <c r="C13" s="66"/>
      <c r="D13" s="67">
        <v>44927</v>
      </c>
      <c r="E13" s="68"/>
      <c r="F13" s="68"/>
      <c r="G13" s="68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5.75" x14ac:dyDescent="0.25">
      <c r="A14" s="66" t="s">
        <v>37</v>
      </c>
      <c r="B14" s="66"/>
      <c r="C14" s="66"/>
      <c r="D14" s="66"/>
      <c r="E14" s="66"/>
      <c r="F14" s="66"/>
      <c r="G14" s="66"/>
      <c r="H14" s="68" t="s">
        <v>76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20" x14ac:dyDescent="0.25">
      <c r="H15" s="3"/>
    </row>
    <row r="16" spans="1:20" ht="15.75" x14ac:dyDescent="0.25">
      <c r="A16" s="71" t="s">
        <v>0</v>
      </c>
      <c r="B16" s="71"/>
      <c r="C16" s="71"/>
    </row>
    <row r="17" spans="1:20" ht="96.75" customHeight="1" thickBot="1" x14ac:dyDescent="0.3">
      <c r="A17" s="66" t="s">
        <v>71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1:20" x14ac:dyDescent="0.25">
      <c r="A18" s="72" t="s">
        <v>22</v>
      </c>
      <c r="B18" s="74" t="s">
        <v>38</v>
      </c>
      <c r="C18" s="76" t="s">
        <v>39</v>
      </c>
      <c r="D18" s="77"/>
      <c r="E18" s="77"/>
      <c r="F18" s="77"/>
      <c r="G18" s="77"/>
      <c r="H18" s="78"/>
      <c r="I18" s="85" t="s">
        <v>42</v>
      </c>
      <c r="J18" s="85"/>
      <c r="K18" s="85"/>
      <c r="L18" s="85"/>
      <c r="M18" s="85"/>
      <c r="N18" s="85" t="s">
        <v>45</v>
      </c>
      <c r="O18" s="85" t="s">
        <v>46</v>
      </c>
      <c r="P18" s="85"/>
      <c r="Q18" s="85"/>
      <c r="R18" s="85"/>
      <c r="S18" s="85"/>
      <c r="T18" s="86" t="s">
        <v>1</v>
      </c>
    </row>
    <row r="19" spans="1:20" x14ac:dyDescent="0.25">
      <c r="A19" s="73"/>
      <c r="B19" s="75"/>
      <c r="C19" s="79"/>
      <c r="D19" s="80"/>
      <c r="E19" s="80"/>
      <c r="F19" s="80"/>
      <c r="G19" s="80"/>
      <c r="H19" s="81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/>
    </row>
    <row r="20" spans="1:20" ht="30" customHeight="1" x14ac:dyDescent="0.25">
      <c r="A20" s="73"/>
      <c r="B20" s="75"/>
      <c r="C20" s="82"/>
      <c r="D20" s="83"/>
      <c r="E20" s="83"/>
      <c r="F20" s="83"/>
      <c r="G20" s="83"/>
      <c r="H20" s="84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</row>
    <row r="21" spans="1:20" x14ac:dyDescent="0.25">
      <c r="A21" s="73"/>
      <c r="B21" s="75"/>
      <c r="C21" s="69" t="s">
        <v>2</v>
      </c>
      <c r="D21" s="93" t="s">
        <v>3</v>
      </c>
      <c r="E21" s="93"/>
      <c r="F21" s="93"/>
      <c r="G21" s="93"/>
      <c r="H21" s="93"/>
      <c r="I21" s="46"/>
      <c r="J21" s="93" t="s">
        <v>3</v>
      </c>
      <c r="K21" s="93"/>
      <c r="L21" s="93"/>
      <c r="M21" s="93"/>
      <c r="N21" s="69"/>
      <c r="O21" s="69" t="s">
        <v>2</v>
      </c>
      <c r="P21" s="69" t="s">
        <v>3</v>
      </c>
      <c r="Q21" s="69"/>
      <c r="R21" s="69"/>
      <c r="S21" s="69"/>
      <c r="T21" s="70"/>
    </row>
    <row r="22" spans="1:20" ht="135" x14ac:dyDescent="0.25">
      <c r="A22" s="73"/>
      <c r="B22" s="75"/>
      <c r="C22" s="69"/>
      <c r="D22" s="45" t="s">
        <v>4</v>
      </c>
      <c r="E22" s="45" t="s">
        <v>5</v>
      </c>
      <c r="F22" s="45" t="s">
        <v>5</v>
      </c>
      <c r="G22" s="45" t="s">
        <v>40</v>
      </c>
      <c r="H22" s="45" t="s">
        <v>41</v>
      </c>
      <c r="I22" s="45" t="s">
        <v>2</v>
      </c>
      <c r="J22" s="45" t="s">
        <v>4</v>
      </c>
      <c r="K22" s="45" t="s">
        <v>5</v>
      </c>
      <c r="L22" s="45" t="s">
        <v>43</v>
      </c>
      <c r="M22" s="45" t="s">
        <v>44</v>
      </c>
      <c r="N22" s="69"/>
      <c r="O22" s="69"/>
      <c r="P22" s="45" t="s">
        <v>4</v>
      </c>
      <c r="Q22" s="45" t="s">
        <v>5</v>
      </c>
      <c r="R22" s="45" t="s">
        <v>43</v>
      </c>
      <c r="S22" s="45" t="s">
        <v>44</v>
      </c>
      <c r="T22" s="70"/>
    </row>
    <row r="23" spans="1:20" ht="45.75" thickBot="1" x14ac:dyDescent="0.3">
      <c r="A23" s="7"/>
      <c r="B23" s="29" t="s">
        <v>88</v>
      </c>
      <c r="C23" s="15">
        <f>D23+F23+G23+H23</f>
        <v>377950.99999999994</v>
      </c>
      <c r="D23" s="30">
        <v>260655</v>
      </c>
      <c r="E23" s="31"/>
      <c r="F23" s="30">
        <v>39098.800000000003</v>
      </c>
      <c r="G23" s="30">
        <v>39098.6</v>
      </c>
      <c r="H23" s="30">
        <v>39098.6</v>
      </c>
      <c r="I23" s="15">
        <f>J23+K23+L23+M23</f>
        <v>377950.99999999994</v>
      </c>
      <c r="J23" s="30">
        <v>260655</v>
      </c>
      <c r="K23" s="30">
        <v>39098.800000000003</v>
      </c>
      <c r="L23" s="30">
        <v>39098.6</v>
      </c>
      <c r="M23" s="30">
        <v>39098.6</v>
      </c>
      <c r="N23" s="30">
        <v>333333</v>
      </c>
      <c r="O23" s="15">
        <f>P23+Q23+R23+S23</f>
        <v>333333</v>
      </c>
      <c r="P23" s="30">
        <v>229884.1</v>
      </c>
      <c r="Q23" s="30">
        <v>34482.97</v>
      </c>
      <c r="R23" s="30">
        <v>34482.959999999999</v>
      </c>
      <c r="S23" s="30">
        <v>34482.97</v>
      </c>
      <c r="T23" s="32"/>
    </row>
    <row r="25" spans="1:20" x14ac:dyDescent="0.25">
      <c r="A25" s="66" t="s">
        <v>72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6.5" thickBo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t="60" x14ac:dyDescent="0.25">
      <c r="A28" s="87" t="s">
        <v>47</v>
      </c>
      <c r="B28" s="88"/>
      <c r="C28" s="88" t="s">
        <v>48</v>
      </c>
      <c r="D28" s="88"/>
      <c r="E28" s="47"/>
      <c r="F28" s="47" t="s">
        <v>49</v>
      </c>
      <c r="G28" s="88" t="s">
        <v>50</v>
      </c>
      <c r="H28" s="88"/>
      <c r="I28" s="27" t="s">
        <v>31</v>
      </c>
    </row>
    <row r="29" spans="1:20" x14ac:dyDescent="0.25">
      <c r="A29" s="89" t="s">
        <v>6</v>
      </c>
      <c r="B29" s="90"/>
      <c r="C29" s="91">
        <f>C31+C32+C33+C34</f>
        <v>377950.99999999994</v>
      </c>
      <c r="D29" s="91"/>
      <c r="E29" s="16"/>
      <c r="F29" s="35">
        <f>F31+F32+F33+F34</f>
        <v>99.999999999999986</v>
      </c>
      <c r="G29" s="92">
        <v>333333</v>
      </c>
      <c r="H29" s="92"/>
      <c r="I29" s="44"/>
    </row>
    <row r="30" spans="1:20" x14ac:dyDescent="0.25">
      <c r="A30" s="97" t="s">
        <v>7</v>
      </c>
      <c r="B30" s="98"/>
      <c r="C30" s="99"/>
      <c r="D30" s="99"/>
      <c r="E30" s="17"/>
      <c r="F30" s="36"/>
      <c r="G30" s="100"/>
      <c r="H30" s="100"/>
      <c r="I30" s="36"/>
    </row>
    <row r="31" spans="1:20" x14ac:dyDescent="0.25">
      <c r="A31" s="89" t="s">
        <v>51</v>
      </c>
      <c r="B31" s="90"/>
      <c r="C31" s="129">
        <v>260655</v>
      </c>
      <c r="D31" s="129"/>
      <c r="E31" s="16"/>
      <c r="F31" s="35">
        <f>ROUND((C31/C$29*100),4)</f>
        <v>68.965299999999999</v>
      </c>
      <c r="G31" s="96">
        <f t="shared" ref="G31" si="0">ROUND((G$29*F31/100),2)</f>
        <v>229884.1</v>
      </c>
      <c r="H31" s="96"/>
      <c r="I31" s="35">
        <f>C31-G31</f>
        <v>30770.899999999994</v>
      </c>
    </row>
    <row r="32" spans="1:20" x14ac:dyDescent="0.25">
      <c r="A32" s="89" t="s">
        <v>8</v>
      </c>
      <c r="B32" s="90"/>
      <c r="C32" s="129">
        <v>39098.800000000003</v>
      </c>
      <c r="D32" s="129"/>
      <c r="E32" s="16"/>
      <c r="F32" s="35">
        <f t="shared" ref="F32:F34" si="1">ROUND((C32/C$29*100),4)</f>
        <v>10.344900000000001</v>
      </c>
      <c r="G32" s="96">
        <f t="shared" ref="G32:G34" si="2">ROUND((G$29*F32/100),2)</f>
        <v>34482.97</v>
      </c>
      <c r="H32" s="96"/>
      <c r="I32" s="35">
        <f t="shared" ref="I32:I34" si="3">C32-G32</f>
        <v>4615.8300000000017</v>
      </c>
    </row>
    <row r="33" spans="1:21" ht="46.5" customHeight="1" x14ac:dyDescent="0.25">
      <c r="A33" s="89" t="s">
        <v>52</v>
      </c>
      <c r="B33" s="90"/>
      <c r="C33" s="129">
        <v>39098.6</v>
      </c>
      <c r="D33" s="129"/>
      <c r="E33" s="16"/>
      <c r="F33" s="35">
        <f t="shared" si="1"/>
        <v>10.344900000000001</v>
      </c>
      <c r="G33" s="96">
        <v>34482.959999999999</v>
      </c>
      <c r="H33" s="96"/>
      <c r="I33" s="35">
        <f t="shared" si="3"/>
        <v>4615.6399999999994</v>
      </c>
    </row>
    <row r="34" spans="1:21" ht="46.5" customHeight="1" thickBot="1" x14ac:dyDescent="0.3">
      <c r="A34" s="112" t="s">
        <v>53</v>
      </c>
      <c r="B34" s="113"/>
      <c r="C34" s="134">
        <v>39098.6</v>
      </c>
      <c r="D34" s="134"/>
      <c r="E34" s="18"/>
      <c r="F34" s="35">
        <f t="shared" si="1"/>
        <v>10.344900000000001</v>
      </c>
      <c r="G34" s="96">
        <f t="shared" si="2"/>
        <v>34482.97</v>
      </c>
      <c r="H34" s="96"/>
      <c r="I34" s="35">
        <f t="shared" si="3"/>
        <v>4615.6299999999974</v>
      </c>
    </row>
    <row r="35" spans="1:21" ht="12.75" customHeight="1" x14ac:dyDescent="0.25"/>
    <row r="36" spans="1:21" ht="15.75" customHeight="1" x14ac:dyDescent="0.25">
      <c r="A36" s="71" t="s">
        <v>23</v>
      </c>
      <c r="B36" s="71"/>
      <c r="C36" s="71"/>
    </row>
    <row r="37" spans="1:21" ht="12.75" customHeight="1" x14ac:dyDescent="0.25">
      <c r="A37" s="66" t="s">
        <v>54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1" ht="20.25" customHeight="1" thickBot="1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128.25" customHeight="1" x14ac:dyDescent="0.25">
      <c r="A39" s="116" t="s">
        <v>9</v>
      </c>
      <c r="B39" s="117"/>
      <c r="C39" s="117" t="s">
        <v>55</v>
      </c>
      <c r="D39" s="117"/>
      <c r="E39" s="117"/>
      <c r="F39" s="117"/>
      <c r="G39" s="117" t="s">
        <v>24</v>
      </c>
      <c r="H39" s="120" t="s">
        <v>25</v>
      </c>
      <c r="I39" s="117" t="s">
        <v>10</v>
      </c>
      <c r="J39" s="122"/>
      <c r="K39" s="101"/>
      <c r="L39" s="6"/>
    </row>
    <row r="40" spans="1:21" ht="63.75" hidden="1" customHeight="1" x14ac:dyDescent="0.25">
      <c r="A40" s="118"/>
      <c r="B40" s="119"/>
      <c r="C40" s="119"/>
      <c r="D40" s="119"/>
      <c r="E40" s="119"/>
      <c r="F40" s="119"/>
      <c r="G40" s="119"/>
      <c r="H40" s="121"/>
      <c r="I40" s="20"/>
      <c r="J40" s="21"/>
      <c r="K40" s="101"/>
      <c r="L40" s="6"/>
    </row>
    <row r="41" spans="1:21" ht="29.25" customHeight="1" x14ac:dyDescent="0.25">
      <c r="A41" s="102" t="s">
        <v>56</v>
      </c>
      <c r="B41" s="103"/>
      <c r="C41" s="104">
        <f>C43+C44</f>
        <v>30429</v>
      </c>
      <c r="D41" s="105"/>
      <c r="E41" s="105"/>
      <c r="F41" s="106"/>
      <c r="G41" s="35">
        <f>G43+G44</f>
        <v>30429</v>
      </c>
      <c r="H41" s="48">
        <f>H43+H44</f>
        <v>0</v>
      </c>
      <c r="I41" s="107"/>
      <c r="J41" s="108"/>
    </row>
    <row r="42" spans="1:21" ht="17.25" customHeight="1" x14ac:dyDescent="0.25">
      <c r="A42" s="109" t="s">
        <v>7</v>
      </c>
      <c r="B42" s="110"/>
      <c r="C42" s="111"/>
      <c r="D42" s="111"/>
      <c r="E42" s="111"/>
      <c r="F42" s="111"/>
      <c r="G42" s="44"/>
      <c r="H42" s="25"/>
      <c r="I42" s="107"/>
      <c r="J42" s="108"/>
    </row>
    <row r="43" spans="1:21" ht="42" customHeight="1" x14ac:dyDescent="0.25">
      <c r="A43" s="126" t="s">
        <v>57</v>
      </c>
      <c r="B43" s="127"/>
      <c r="C43" s="128">
        <v>20352</v>
      </c>
      <c r="D43" s="128"/>
      <c r="E43" s="128"/>
      <c r="F43" s="128"/>
      <c r="G43" s="37">
        <v>20352</v>
      </c>
      <c r="H43" s="48">
        <f>C43-G43</f>
        <v>0</v>
      </c>
      <c r="I43" s="129"/>
      <c r="J43" s="130"/>
    </row>
    <row r="44" spans="1:21" ht="21" customHeight="1" thickBot="1" x14ac:dyDescent="0.3">
      <c r="A44" s="131" t="s">
        <v>58</v>
      </c>
      <c r="B44" s="132"/>
      <c r="C44" s="133">
        <v>10077</v>
      </c>
      <c r="D44" s="133"/>
      <c r="E44" s="133"/>
      <c r="F44" s="133"/>
      <c r="G44" s="38">
        <v>10077</v>
      </c>
      <c r="H44" s="24">
        <f>C44-G44</f>
        <v>0</v>
      </c>
      <c r="I44" s="129"/>
      <c r="J44" s="130"/>
    </row>
    <row r="45" spans="1:21" ht="36.75" customHeight="1" x14ac:dyDescent="0.25"/>
    <row r="46" spans="1:21" ht="30.75" customHeight="1" x14ac:dyDescent="0.25">
      <c r="A46" s="66" t="s">
        <v>59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41"/>
    </row>
    <row r="47" spans="1:21" ht="13.5" customHeight="1" x14ac:dyDescent="0.25"/>
    <row r="48" spans="1:21" ht="19.5" customHeight="1" x14ac:dyDescent="0.25">
      <c r="A48" s="14" t="s">
        <v>60</v>
      </c>
      <c r="C48" s="123" t="s">
        <v>89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</row>
    <row r="49" spans="1:20" ht="15.75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  <row r="50" spans="1:20" x14ac:dyDescent="0.25">
      <c r="A50" s="125" t="s">
        <v>61</v>
      </c>
      <c r="B50" s="125"/>
      <c r="C50" s="123" t="s">
        <v>90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</row>
    <row r="51" spans="1:20" ht="15.75" x14ac:dyDescent="0.25">
      <c r="A51" s="124"/>
      <c r="B51" s="124"/>
      <c r="C51" s="124"/>
      <c r="D51" s="124"/>
      <c r="E51" s="124"/>
      <c r="F51" s="124"/>
      <c r="G51" s="124"/>
      <c r="H51" s="124"/>
      <c r="I51" s="124"/>
    </row>
    <row r="53" spans="1:20" ht="15.75" x14ac:dyDescent="0.25">
      <c r="A53" s="66" t="s">
        <v>62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</row>
    <row r="54" spans="1:20" ht="15.75" thickBot="1" x14ac:dyDescent="0.3"/>
    <row r="55" spans="1:20" ht="30" x14ac:dyDescent="0.25">
      <c r="A55" s="42" t="s">
        <v>22</v>
      </c>
      <c r="B55" s="39" t="s">
        <v>11</v>
      </c>
      <c r="C55" s="117" t="s">
        <v>63</v>
      </c>
      <c r="D55" s="117"/>
      <c r="E55" s="12"/>
      <c r="F55" s="117" t="s">
        <v>64</v>
      </c>
      <c r="G55" s="117"/>
      <c r="H55" s="39" t="s">
        <v>65</v>
      </c>
      <c r="I55" s="120" t="s">
        <v>25</v>
      </c>
      <c r="J55" s="139"/>
      <c r="K55" s="40" t="s">
        <v>10</v>
      </c>
    </row>
    <row r="56" spans="1:20" ht="60" x14ac:dyDescent="0.25">
      <c r="A56" s="43">
        <v>1</v>
      </c>
      <c r="B56" s="10" t="s">
        <v>12</v>
      </c>
      <c r="C56" s="136"/>
      <c r="D56" s="136"/>
      <c r="E56" s="33"/>
      <c r="F56" s="136"/>
      <c r="G56" s="136"/>
      <c r="H56" s="33"/>
      <c r="I56" s="137">
        <f>F56-H56</f>
        <v>0</v>
      </c>
      <c r="J56" s="137"/>
      <c r="K56" s="34"/>
    </row>
    <row r="57" spans="1:20" ht="75" x14ac:dyDescent="0.25">
      <c r="A57" s="43">
        <v>2</v>
      </c>
      <c r="B57" s="10" t="s">
        <v>66</v>
      </c>
      <c r="C57" s="136" t="s">
        <v>91</v>
      </c>
      <c r="D57" s="136"/>
      <c r="E57" s="33"/>
      <c r="F57" s="136">
        <v>377951</v>
      </c>
      <c r="G57" s="136"/>
      <c r="H57" s="33">
        <v>333333</v>
      </c>
      <c r="I57" s="137">
        <f t="shared" ref="I57:I62" si="4">F57-H57</f>
        <v>44618</v>
      </c>
      <c r="J57" s="137"/>
      <c r="K57" s="34" t="s">
        <v>109</v>
      </c>
    </row>
    <row r="58" spans="1:20" ht="90" x14ac:dyDescent="0.25">
      <c r="A58" s="43">
        <v>3</v>
      </c>
      <c r="B58" s="10" t="s">
        <v>30</v>
      </c>
      <c r="C58" s="136"/>
      <c r="D58" s="136"/>
      <c r="E58" s="33"/>
      <c r="F58" s="136"/>
      <c r="G58" s="136"/>
      <c r="H58" s="33"/>
      <c r="I58" s="137">
        <f t="shared" si="4"/>
        <v>0</v>
      </c>
      <c r="J58" s="137"/>
      <c r="K58" s="34"/>
    </row>
    <row r="59" spans="1:20" ht="105" x14ac:dyDescent="0.25">
      <c r="A59" s="43">
        <v>4</v>
      </c>
      <c r="B59" s="10" t="s">
        <v>13</v>
      </c>
      <c r="C59" s="136"/>
      <c r="D59" s="136"/>
      <c r="E59" s="33"/>
      <c r="F59" s="136"/>
      <c r="G59" s="136"/>
      <c r="H59" s="33"/>
      <c r="I59" s="137">
        <f t="shared" si="4"/>
        <v>0</v>
      </c>
      <c r="J59" s="137"/>
      <c r="K59" s="34"/>
      <c r="M59" s="9"/>
      <c r="N59" s="9"/>
    </row>
    <row r="60" spans="1:20" ht="30" x14ac:dyDescent="0.25">
      <c r="A60" s="43">
        <v>5</v>
      </c>
      <c r="B60" s="10" t="s">
        <v>14</v>
      </c>
      <c r="C60" s="136"/>
      <c r="D60" s="136"/>
      <c r="E60" s="33"/>
      <c r="F60" s="136"/>
      <c r="G60" s="136"/>
      <c r="H60" s="33"/>
      <c r="I60" s="137">
        <f t="shared" si="4"/>
        <v>0</v>
      </c>
      <c r="J60" s="137"/>
      <c r="K60" s="34"/>
    </row>
    <row r="61" spans="1:20" ht="30" x14ac:dyDescent="0.25">
      <c r="A61" s="43">
        <v>6</v>
      </c>
      <c r="B61" s="10" t="s">
        <v>15</v>
      </c>
      <c r="C61" s="136"/>
      <c r="D61" s="136"/>
      <c r="E61" s="33"/>
      <c r="F61" s="136"/>
      <c r="G61" s="136"/>
      <c r="H61" s="33"/>
      <c r="I61" s="137">
        <f t="shared" si="4"/>
        <v>0</v>
      </c>
      <c r="J61" s="137"/>
      <c r="K61" s="34"/>
    </row>
    <row r="62" spans="1:20" ht="15.75" x14ac:dyDescent="0.25">
      <c r="A62" s="43">
        <v>7</v>
      </c>
      <c r="B62" s="10" t="s">
        <v>16</v>
      </c>
      <c r="C62" s="136"/>
      <c r="D62" s="136"/>
      <c r="E62" s="33"/>
      <c r="F62" s="136"/>
      <c r="G62" s="136"/>
      <c r="H62" s="33"/>
      <c r="I62" s="137">
        <f t="shared" si="4"/>
        <v>0</v>
      </c>
      <c r="J62" s="137"/>
      <c r="K62" s="34"/>
    </row>
    <row r="63" spans="1:20" ht="16.5" thickBot="1" x14ac:dyDescent="0.3">
      <c r="A63" s="11"/>
      <c r="B63" s="13" t="s">
        <v>17</v>
      </c>
      <c r="C63" s="146"/>
      <c r="D63" s="146"/>
      <c r="E63" s="146"/>
      <c r="F63" s="147">
        <f>SUM(F56:F62)</f>
        <v>377951</v>
      </c>
      <c r="G63" s="148"/>
      <c r="H63" s="19">
        <f>SUM(H56:H62)</f>
        <v>333333</v>
      </c>
      <c r="I63" s="149">
        <f>SUM(I56:J62)</f>
        <v>44618</v>
      </c>
      <c r="J63" s="150"/>
      <c r="K63" s="26"/>
    </row>
    <row r="65" spans="1:20" x14ac:dyDescent="0.25">
      <c r="A65" s="66" t="s">
        <v>67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1:20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1:20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1:20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1:20" ht="15.75" x14ac:dyDescent="0.25">
      <c r="A69" s="140" t="s">
        <v>68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1:20" ht="15.75" x14ac:dyDescent="0.25">
      <c r="A70" s="142" t="s">
        <v>75</v>
      </c>
      <c r="B70" s="142"/>
      <c r="C70" s="142"/>
      <c r="D70" s="142"/>
      <c r="E70" s="142"/>
      <c r="F70" s="142"/>
      <c r="G70" s="145" t="s">
        <v>117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</row>
    <row r="71" spans="1:20" ht="42.75" customHeight="1" x14ac:dyDescent="0.25">
      <c r="A71" s="140" t="s">
        <v>69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1"/>
      <c r="M71" s="141"/>
      <c r="N71" s="141"/>
      <c r="O71" s="141"/>
      <c r="P71" s="141"/>
      <c r="Q71" s="141"/>
      <c r="R71" s="141"/>
      <c r="S71" s="141"/>
      <c r="T71" s="141"/>
    </row>
    <row r="72" spans="1:20" ht="20.25" customHeight="1" x14ac:dyDescent="0.25">
      <c r="A72" s="1"/>
    </row>
    <row r="73" spans="1:20" ht="15.75" x14ac:dyDescent="0.25">
      <c r="A73" s="1" t="s">
        <v>18</v>
      </c>
    </row>
    <row r="74" spans="1:20" ht="15.75" x14ac:dyDescent="0.25">
      <c r="A74" s="142" t="s">
        <v>70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3" t="s">
        <v>104</v>
      </c>
      <c r="R74" s="143"/>
      <c r="S74" s="143"/>
      <c r="T74" s="143"/>
    </row>
    <row r="75" spans="1:20" ht="15.75" x14ac:dyDescent="0.25">
      <c r="A75" s="144" t="s">
        <v>34</v>
      </c>
      <c r="B75" s="144"/>
      <c r="C75" s="144"/>
      <c r="D75" s="145" t="s">
        <v>111</v>
      </c>
      <c r="E75" s="145"/>
      <c r="F75" s="145"/>
      <c r="G75" s="145"/>
      <c r="H75" s="23"/>
      <c r="I75" s="23"/>
      <c r="J75" s="23"/>
      <c r="K75" s="23"/>
      <c r="L75" s="23"/>
      <c r="M75" s="23"/>
      <c r="N75" s="23"/>
      <c r="O75" s="23"/>
    </row>
    <row r="76" spans="1:20" ht="15.75" x14ac:dyDescent="0.25">
      <c r="A76" s="1"/>
    </row>
    <row r="77" spans="1:20" ht="15.75" x14ac:dyDescent="0.25">
      <c r="A77" s="138" t="s">
        <v>19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</row>
    <row r="79" spans="1:20" ht="15.75" x14ac:dyDescent="0.25">
      <c r="A79" s="151" t="s">
        <v>83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</row>
    <row r="80" spans="1:20" ht="15.75" x14ac:dyDescent="0.25">
      <c r="C80" s="5" t="s">
        <v>27</v>
      </c>
      <c r="D80" s="4" t="s">
        <v>28</v>
      </c>
      <c r="G80" s="157" t="s">
        <v>26</v>
      </c>
      <c r="H80" s="157"/>
      <c r="I80" s="8"/>
      <c r="J80" s="8"/>
    </row>
    <row r="82" spans="1:20" ht="15.75" x14ac:dyDescent="0.25">
      <c r="A82" s="151" t="s">
        <v>82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</row>
    <row r="83" spans="1:20" ht="15.75" x14ac:dyDescent="0.25">
      <c r="C83" s="5" t="s">
        <v>27</v>
      </c>
      <c r="D83" s="4" t="s">
        <v>28</v>
      </c>
      <c r="G83" s="157" t="s">
        <v>26</v>
      </c>
      <c r="H83" s="157"/>
      <c r="I83" s="8"/>
      <c r="J83" s="8"/>
    </row>
    <row r="85" spans="1:20" ht="15.75" x14ac:dyDescent="0.25">
      <c r="A85" s="2" t="s">
        <v>20</v>
      </c>
    </row>
    <row r="86" spans="1:20" ht="15.75" x14ac:dyDescent="0.25">
      <c r="A86" s="1"/>
      <c r="G86" s="3"/>
    </row>
    <row r="87" spans="1:20" ht="15.75" x14ac:dyDescent="0.25">
      <c r="A87" s="1" t="s">
        <v>21</v>
      </c>
      <c r="B87" s="158">
        <v>44937</v>
      </c>
      <c r="C87" s="159"/>
    </row>
    <row r="89" spans="1:20" ht="15.75" x14ac:dyDescent="0.25">
      <c r="A89" s="151" t="s">
        <v>81</v>
      </c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</row>
    <row r="90" spans="1:20" ht="15.75" x14ac:dyDescent="0.25">
      <c r="C90" s="5" t="s">
        <v>27</v>
      </c>
      <c r="D90" s="4" t="s">
        <v>28</v>
      </c>
      <c r="G90" s="152" t="s">
        <v>26</v>
      </c>
      <c r="H90" s="152"/>
      <c r="I90" s="9"/>
      <c r="J90" s="152" t="s">
        <v>29</v>
      </c>
      <c r="K90" s="152"/>
      <c r="L90" s="8"/>
      <c r="M90" s="8"/>
      <c r="N90" s="8"/>
    </row>
    <row r="92" spans="1:20" ht="15.75" x14ac:dyDescent="0.25">
      <c r="A92" s="153" t="s">
        <v>32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</row>
    <row r="93" spans="1:20" x14ac:dyDescent="0.25">
      <c r="A93" s="154" t="s">
        <v>74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 spans="1:20" s="28" customFormat="1" ht="24" customHeight="1" x14ac:dyDescent="0.25">
      <c r="A94" s="155" t="s">
        <v>73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</row>
    <row r="102" spans="6:6" x14ac:dyDescent="0.25">
      <c r="F102" t="s">
        <v>27</v>
      </c>
    </row>
  </sheetData>
  <mergeCells count="119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7:D57"/>
    <mergeCell ref="F57:G57"/>
    <mergeCell ref="I57:J57"/>
    <mergeCell ref="C58:D58"/>
    <mergeCell ref="F58:G58"/>
    <mergeCell ref="I58:J58"/>
    <mergeCell ref="A53:T53"/>
    <mergeCell ref="C55:D55"/>
    <mergeCell ref="F55:G55"/>
    <mergeCell ref="I55:J55"/>
    <mergeCell ref="C56:D56"/>
    <mergeCell ref="F56:G56"/>
    <mergeCell ref="I56:J56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  <mergeCell ref="A71:K71"/>
    <mergeCell ref="L71:T71"/>
    <mergeCell ref="A74:P74"/>
    <mergeCell ref="Q74:T74"/>
    <mergeCell ref="A75:C75"/>
    <mergeCell ref="D75:G75"/>
    <mergeCell ref="C63:E63"/>
    <mergeCell ref="F63:G63"/>
    <mergeCell ref="I63:J63"/>
    <mergeCell ref="A65:T68"/>
    <mergeCell ref="A69:T69"/>
    <mergeCell ref="A70:F70"/>
    <mergeCell ref="G70:T70"/>
    <mergeCell ref="A89:T89"/>
    <mergeCell ref="G90:H90"/>
    <mergeCell ref="J90:K90"/>
    <mergeCell ref="A92:T92"/>
    <mergeCell ref="A93:T93"/>
    <mergeCell ref="A94:T94"/>
    <mergeCell ref="A77:T77"/>
    <mergeCell ref="A79:T79"/>
    <mergeCell ref="G80:H80"/>
    <mergeCell ref="A82:T82"/>
    <mergeCell ref="G83:H83"/>
    <mergeCell ref="B87:C87"/>
  </mergeCells>
  <printOptions horizontalCentered="1"/>
  <pageMargins left="0.6692913385826772" right="0.43307086614173229" top="0.70866141732283472" bottom="0.39370078740157483" header="0.19685039370078741" footer="0.19685039370078741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opLeftCell="A68" workbookViewId="0">
      <selection activeCell="D13" sqref="D13:G13"/>
    </sheetView>
  </sheetViews>
  <sheetFormatPr defaultRowHeight="15" x14ac:dyDescent="0.25"/>
  <cols>
    <col min="1" max="1" width="10.140625" customWidth="1"/>
    <col min="2" max="2" width="20" customWidth="1"/>
    <col min="3" max="3" width="9.8554687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3.140625" customWidth="1"/>
    <col min="9" max="9" width="9.85546875" customWidth="1"/>
    <col min="10" max="10" width="11.28515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6" max="16" width="9.85546875" customWidth="1"/>
    <col min="17" max="17" width="10" customWidth="1"/>
    <col min="18" max="18" width="11" customWidth="1"/>
    <col min="19" max="19" width="10.42578125" customWidth="1"/>
    <col min="20" max="20" width="10.140625" customWidth="1"/>
  </cols>
  <sheetData>
    <row r="1" spans="1:20" x14ac:dyDescent="0.25">
      <c r="P1" s="64" t="s">
        <v>35</v>
      </c>
      <c r="Q1" s="64"/>
      <c r="R1" s="64"/>
      <c r="S1" s="64"/>
      <c r="T1" s="64"/>
    </row>
    <row r="2" spans="1:20" x14ac:dyDescent="0.25">
      <c r="P2" s="64"/>
      <c r="Q2" s="64"/>
      <c r="R2" s="64"/>
      <c r="S2" s="64"/>
      <c r="T2" s="64"/>
    </row>
    <row r="3" spans="1:20" x14ac:dyDescent="0.25">
      <c r="P3" s="64"/>
      <c r="Q3" s="64"/>
      <c r="R3" s="64"/>
      <c r="S3" s="64"/>
      <c r="T3" s="64"/>
    </row>
    <row r="4" spans="1:20" x14ac:dyDescent="0.25">
      <c r="P4" s="64"/>
      <c r="Q4" s="64"/>
      <c r="R4" s="64"/>
      <c r="S4" s="64"/>
      <c r="T4" s="64"/>
    </row>
    <row r="5" spans="1:20" x14ac:dyDescent="0.25">
      <c r="P5" s="64"/>
      <c r="Q5" s="64"/>
      <c r="R5" s="64"/>
      <c r="S5" s="64"/>
      <c r="T5" s="64"/>
    </row>
    <row r="6" spans="1:20" x14ac:dyDescent="0.25">
      <c r="P6" s="64"/>
      <c r="Q6" s="64"/>
      <c r="R6" s="64"/>
      <c r="S6" s="64"/>
      <c r="T6" s="64"/>
    </row>
    <row r="7" spans="1:20" x14ac:dyDescent="0.25">
      <c r="P7" s="64"/>
      <c r="Q7" s="64"/>
      <c r="R7" s="64"/>
      <c r="S7" s="64"/>
      <c r="T7" s="64"/>
    </row>
    <row r="9" spans="1:20" x14ac:dyDescent="0.25">
      <c r="A9" s="65" t="s">
        <v>36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3" spans="1:20" ht="15.75" x14ac:dyDescent="0.25">
      <c r="A13" s="66" t="s">
        <v>33</v>
      </c>
      <c r="B13" s="66"/>
      <c r="C13" s="66"/>
      <c r="D13" s="67">
        <v>44927</v>
      </c>
      <c r="E13" s="68"/>
      <c r="F13" s="68"/>
      <c r="G13" s="68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5.75" x14ac:dyDescent="0.25">
      <c r="A14" s="66" t="s">
        <v>37</v>
      </c>
      <c r="B14" s="66"/>
      <c r="C14" s="66"/>
      <c r="D14" s="66"/>
      <c r="E14" s="66"/>
      <c r="F14" s="66"/>
      <c r="G14" s="66"/>
      <c r="H14" s="68" t="s">
        <v>76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20" x14ac:dyDescent="0.25">
      <c r="H15" s="3"/>
    </row>
    <row r="16" spans="1:20" ht="15.75" x14ac:dyDescent="0.25">
      <c r="A16" s="71" t="s">
        <v>0</v>
      </c>
      <c r="B16" s="71"/>
      <c r="C16" s="71"/>
    </row>
    <row r="17" spans="1:20" ht="61.5" customHeight="1" thickBot="1" x14ac:dyDescent="0.3">
      <c r="A17" s="66" t="s">
        <v>71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1:20" x14ac:dyDescent="0.25">
      <c r="A18" s="72" t="s">
        <v>22</v>
      </c>
      <c r="B18" s="74" t="s">
        <v>38</v>
      </c>
      <c r="C18" s="76" t="s">
        <v>39</v>
      </c>
      <c r="D18" s="77"/>
      <c r="E18" s="77"/>
      <c r="F18" s="77"/>
      <c r="G18" s="77"/>
      <c r="H18" s="78"/>
      <c r="I18" s="85" t="s">
        <v>42</v>
      </c>
      <c r="J18" s="85"/>
      <c r="K18" s="85"/>
      <c r="L18" s="85"/>
      <c r="M18" s="85"/>
      <c r="N18" s="85" t="s">
        <v>45</v>
      </c>
      <c r="O18" s="85" t="s">
        <v>46</v>
      </c>
      <c r="P18" s="85"/>
      <c r="Q18" s="85"/>
      <c r="R18" s="85"/>
      <c r="S18" s="85"/>
      <c r="T18" s="86" t="s">
        <v>1</v>
      </c>
    </row>
    <row r="19" spans="1:20" x14ac:dyDescent="0.25">
      <c r="A19" s="73"/>
      <c r="B19" s="75"/>
      <c r="C19" s="79"/>
      <c r="D19" s="80"/>
      <c r="E19" s="80"/>
      <c r="F19" s="80"/>
      <c r="G19" s="80"/>
      <c r="H19" s="81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/>
    </row>
    <row r="20" spans="1:20" ht="23.25" customHeight="1" x14ac:dyDescent="0.25">
      <c r="A20" s="73"/>
      <c r="B20" s="75"/>
      <c r="C20" s="82"/>
      <c r="D20" s="83"/>
      <c r="E20" s="83"/>
      <c r="F20" s="83"/>
      <c r="G20" s="83"/>
      <c r="H20" s="84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</row>
    <row r="21" spans="1:20" x14ac:dyDescent="0.25">
      <c r="A21" s="73"/>
      <c r="B21" s="75"/>
      <c r="C21" s="69" t="s">
        <v>2</v>
      </c>
      <c r="D21" s="93" t="s">
        <v>3</v>
      </c>
      <c r="E21" s="93"/>
      <c r="F21" s="93"/>
      <c r="G21" s="93"/>
      <c r="H21" s="93"/>
      <c r="I21" s="46"/>
      <c r="J21" s="93" t="s">
        <v>3</v>
      </c>
      <c r="K21" s="93"/>
      <c r="L21" s="93"/>
      <c r="M21" s="93"/>
      <c r="N21" s="69"/>
      <c r="O21" s="69" t="s">
        <v>2</v>
      </c>
      <c r="P21" s="69" t="s">
        <v>3</v>
      </c>
      <c r="Q21" s="69"/>
      <c r="R21" s="69"/>
      <c r="S21" s="69"/>
      <c r="T21" s="70"/>
    </row>
    <row r="22" spans="1:20" ht="135" x14ac:dyDescent="0.25">
      <c r="A22" s="73"/>
      <c r="B22" s="75"/>
      <c r="C22" s="69"/>
      <c r="D22" s="45" t="s">
        <v>4</v>
      </c>
      <c r="E22" s="45" t="s">
        <v>5</v>
      </c>
      <c r="F22" s="45" t="s">
        <v>5</v>
      </c>
      <c r="G22" s="45" t="s">
        <v>40</v>
      </c>
      <c r="H22" s="45" t="s">
        <v>41</v>
      </c>
      <c r="I22" s="45" t="s">
        <v>2</v>
      </c>
      <c r="J22" s="45" t="s">
        <v>4</v>
      </c>
      <c r="K22" s="45" t="s">
        <v>5</v>
      </c>
      <c r="L22" s="45" t="s">
        <v>43</v>
      </c>
      <c r="M22" s="45" t="s">
        <v>44</v>
      </c>
      <c r="N22" s="69"/>
      <c r="O22" s="69"/>
      <c r="P22" s="45" t="s">
        <v>4</v>
      </c>
      <c r="Q22" s="45" t="s">
        <v>5</v>
      </c>
      <c r="R22" s="45" t="s">
        <v>43</v>
      </c>
      <c r="S22" s="45" t="s">
        <v>44</v>
      </c>
      <c r="T22" s="70"/>
    </row>
    <row r="23" spans="1:20" ht="56.25" customHeight="1" thickBot="1" x14ac:dyDescent="0.3">
      <c r="A23" s="7"/>
      <c r="B23" s="29" t="s">
        <v>92</v>
      </c>
      <c r="C23" s="15">
        <f>D23+F23+G23+H23</f>
        <v>1740000</v>
      </c>
      <c r="D23" s="30">
        <v>1200000</v>
      </c>
      <c r="E23" s="31"/>
      <c r="F23" s="30">
        <v>180000</v>
      </c>
      <c r="G23" s="30">
        <v>160000</v>
      </c>
      <c r="H23" s="30">
        <v>200000</v>
      </c>
      <c r="I23" s="15">
        <f>J23+K23+L23+M23</f>
        <v>540000</v>
      </c>
      <c r="J23" s="30">
        <v>0</v>
      </c>
      <c r="K23" s="30">
        <v>180000</v>
      </c>
      <c r="L23" s="30">
        <v>160000</v>
      </c>
      <c r="M23" s="30">
        <v>200000</v>
      </c>
      <c r="N23" s="30">
        <v>1740000</v>
      </c>
      <c r="O23" s="15">
        <f>P23+Q23+R23+S23</f>
        <v>1740000</v>
      </c>
      <c r="P23" s="30">
        <v>1200000</v>
      </c>
      <c r="Q23" s="30">
        <v>180000</v>
      </c>
      <c r="R23" s="30">
        <v>160000</v>
      </c>
      <c r="S23" s="30">
        <v>200000</v>
      </c>
      <c r="T23" s="32"/>
    </row>
    <row r="25" spans="1:20" x14ac:dyDescent="0.25">
      <c r="A25" s="66" t="s">
        <v>72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6.5" thickBo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t="60" x14ac:dyDescent="0.25">
      <c r="A28" s="87" t="s">
        <v>47</v>
      </c>
      <c r="B28" s="88"/>
      <c r="C28" s="88" t="s">
        <v>48</v>
      </c>
      <c r="D28" s="88"/>
      <c r="E28" s="47"/>
      <c r="F28" s="47" t="s">
        <v>49</v>
      </c>
      <c r="G28" s="88" t="s">
        <v>50</v>
      </c>
      <c r="H28" s="88"/>
      <c r="I28" s="27" t="s">
        <v>31</v>
      </c>
    </row>
    <row r="29" spans="1:20" x14ac:dyDescent="0.25">
      <c r="A29" s="89" t="s">
        <v>6</v>
      </c>
      <c r="B29" s="90"/>
      <c r="C29" s="91">
        <f>C31+C32+C33+C34</f>
        <v>1740000</v>
      </c>
      <c r="D29" s="91"/>
      <c r="E29" s="16"/>
      <c r="F29" s="35">
        <f>F31+F32+F33+F34</f>
        <v>100.00000000000001</v>
      </c>
      <c r="G29" s="92">
        <v>1740000</v>
      </c>
      <c r="H29" s="92"/>
      <c r="I29" s="44"/>
    </row>
    <row r="30" spans="1:20" x14ac:dyDescent="0.25">
      <c r="A30" s="97" t="s">
        <v>7</v>
      </c>
      <c r="B30" s="98"/>
      <c r="C30" s="99"/>
      <c r="D30" s="99"/>
      <c r="E30" s="17"/>
      <c r="F30" s="36"/>
      <c r="G30" s="100"/>
      <c r="H30" s="100"/>
      <c r="I30" s="36"/>
    </row>
    <row r="31" spans="1:20" ht="42" customHeight="1" x14ac:dyDescent="0.25">
      <c r="A31" s="89" t="s">
        <v>51</v>
      </c>
      <c r="B31" s="90"/>
      <c r="C31" s="129">
        <v>1200000</v>
      </c>
      <c r="D31" s="129"/>
      <c r="E31" s="16"/>
      <c r="F31" s="35">
        <f>ROUND((C31/C$29*100),4)</f>
        <v>68.965500000000006</v>
      </c>
      <c r="G31" s="96">
        <v>1200000</v>
      </c>
      <c r="H31" s="96"/>
      <c r="I31" s="35">
        <f>C31-G31</f>
        <v>0</v>
      </c>
    </row>
    <row r="32" spans="1:20" ht="47.25" customHeight="1" x14ac:dyDescent="0.25">
      <c r="A32" s="89" t="s">
        <v>8</v>
      </c>
      <c r="B32" s="90"/>
      <c r="C32" s="129">
        <v>180000</v>
      </c>
      <c r="D32" s="129"/>
      <c r="E32" s="16"/>
      <c r="F32" s="35">
        <f t="shared" ref="F32:F34" si="0">ROUND((C32/C$29*100),4)</f>
        <v>10.344799999999999</v>
      </c>
      <c r="G32" s="96">
        <v>180000</v>
      </c>
      <c r="H32" s="96"/>
      <c r="I32" s="35">
        <f t="shared" ref="I32:I34" si="1">C32-G32</f>
        <v>0</v>
      </c>
    </row>
    <row r="33" spans="1:21" ht="46.5" customHeight="1" x14ac:dyDescent="0.25">
      <c r="A33" s="89" t="s">
        <v>52</v>
      </c>
      <c r="B33" s="90"/>
      <c r="C33" s="129">
        <v>160000</v>
      </c>
      <c r="D33" s="129"/>
      <c r="E33" s="16"/>
      <c r="F33" s="35">
        <f t="shared" si="0"/>
        <v>9.1953999999999994</v>
      </c>
      <c r="G33" s="96">
        <v>160000</v>
      </c>
      <c r="H33" s="96"/>
      <c r="I33" s="35">
        <f t="shared" si="1"/>
        <v>0</v>
      </c>
    </row>
    <row r="34" spans="1:21" ht="46.5" customHeight="1" thickBot="1" x14ac:dyDescent="0.3">
      <c r="A34" s="112" t="s">
        <v>53</v>
      </c>
      <c r="B34" s="113"/>
      <c r="C34" s="134">
        <v>200000</v>
      </c>
      <c r="D34" s="134"/>
      <c r="E34" s="18"/>
      <c r="F34" s="35">
        <f t="shared" si="0"/>
        <v>11.494300000000001</v>
      </c>
      <c r="G34" s="96">
        <v>200000</v>
      </c>
      <c r="H34" s="96"/>
      <c r="I34" s="35">
        <f t="shared" si="1"/>
        <v>0</v>
      </c>
    </row>
    <row r="35" spans="1:21" ht="12.75" customHeight="1" x14ac:dyDescent="0.25"/>
    <row r="36" spans="1:21" ht="15.75" customHeight="1" x14ac:dyDescent="0.25">
      <c r="A36" s="71" t="s">
        <v>23</v>
      </c>
      <c r="B36" s="71"/>
      <c r="C36" s="71"/>
    </row>
    <row r="37" spans="1:21" ht="12.75" customHeight="1" x14ac:dyDescent="0.25">
      <c r="A37" s="66" t="s">
        <v>54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1" ht="20.25" customHeight="1" thickBot="1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128.25" customHeight="1" x14ac:dyDescent="0.25">
      <c r="A39" s="116" t="s">
        <v>9</v>
      </c>
      <c r="B39" s="117"/>
      <c r="C39" s="117" t="s">
        <v>55</v>
      </c>
      <c r="D39" s="117"/>
      <c r="E39" s="117"/>
      <c r="F39" s="117"/>
      <c r="G39" s="117" t="s">
        <v>24</v>
      </c>
      <c r="H39" s="120" t="s">
        <v>25</v>
      </c>
      <c r="I39" s="117" t="s">
        <v>10</v>
      </c>
      <c r="J39" s="122"/>
      <c r="K39" s="101"/>
      <c r="L39" s="6"/>
    </row>
    <row r="40" spans="1:21" ht="15.75" hidden="1" customHeight="1" x14ac:dyDescent="0.25">
      <c r="A40" s="118"/>
      <c r="B40" s="119"/>
      <c r="C40" s="119"/>
      <c r="D40" s="119"/>
      <c r="E40" s="119"/>
      <c r="F40" s="119"/>
      <c r="G40" s="119"/>
      <c r="H40" s="121"/>
      <c r="I40" s="20"/>
      <c r="J40" s="21"/>
      <c r="K40" s="101"/>
      <c r="L40" s="6"/>
    </row>
    <row r="41" spans="1:21" ht="29.25" customHeight="1" x14ac:dyDescent="0.25">
      <c r="A41" s="102" t="s">
        <v>56</v>
      </c>
      <c r="B41" s="103"/>
      <c r="C41" s="104">
        <v>120512</v>
      </c>
      <c r="D41" s="105"/>
      <c r="E41" s="105"/>
      <c r="F41" s="106"/>
      <c r="G41" s="35">
        <v>120512</v>
      </c>
      <c r="H41" s="48">
        <f>H43+H44</f>
        <v>0</v>
      </c>
      <c r="I41" s="107"/>
      <c r="J41" s="108"/>
    </row>
    <row r="42" spans="1:21" ht="17.25" customHeight="1" x14ac:dyDescent="0.25">
      <c r="A42" s="109" t="s">
        <v>7</v>
      </c>
      <c r="B42" s="110"/>
      <c r="C42" s="111"/>
      <c r="D42" s="111"/>
      <c r="E42" s="111"/>
      <c r="F42" s="111"/>
      <c r="G42" s="44"/>
      <c r="H42" s="25"/>
      <c r="I42" s="107"/>
      <c r="J42" s="108"/>
    </row>
    <row r="43" spans="1:21" ht="42" customHeight="1" x14ac:dyDescent="0.25">
      <c r="A43" s="126" t="s">
        <v>57</v>
      </c>
      <c r="B43" s="127"/>
      <c r="C43" s="128">
        <v>120512</v>
      </c>
      <c r="D43" s="128"/>
      <c r="E43" s="128"/>
      <c r="F43" s="128"/>
      <c r="G43" s="37">
        <v>120512</v>
      </c>
      <c r="H43" s="48">
        <f>C43-G43</f>
        <v>0</v>
      </c>
      <c r="I43" s="129"/>
      <c r="J43" s="130"/>
    </row>
    <row r="44" spans="1:21" ht="21" customHeight="1" thickBot="1" x14ac:dyDescent="0.3">
      <c r="A44" s="131" t="s">
        <v>58</v>
      </c>
      <c r="B44" s="132"/>
      <c r="C44" s="133"/>
      <c r="D44" s="133"/>
      <c r="E44" s="133"/>
      <c r="F44" s="133"/>
      <c r="G44" s="38"/>
      <c r="H44" s="24">
        <f>C44-G44</f>
        <v>0</v>
      </c>
      <c r="I44" s="129"/>
      <c r="J44" s="130"/>
    </row>
    <row r="45" spans="1:21" ht="36.75" customHeight="1" x14ac:dyDescent="0.25"/>
    <row r="46" spans="1:21" ht="30.75" customHeight="1" x14ac:dyDescent="0.25">
      <c r="A46" s="66" t="s">
        <v>59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41"/>
    </row>
    <row r="47" spans="1:21" ht="13.5" customHeight="1" x14ac:dyDescent="0.25"/>
    <row r="48" spans="1:21" ht="42" customHeight="1" x14ac:dyDescent="0.25">
      <c r="A48" s="14" t="s">
        <v>60</v>
      </c>
      <c r="C48" s="123" t="s">
        <v>93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</row>
    <row r="49" spans="1:20" ht="15.75" x14ac:dyDescent="0.25">
      <c r="A49" s="124" t="s">
        <v>94</v>
      </c>
      <c r="B49" s="124"/>
      <c r="C49" s="124"/>
      <c r="D49" s="124"/>
      <c r="E49" s="124"/>
      <c r="F49" s="124"/>
      <c r="G49" s="124"/>
      <c r="H49" s="124"/>
      <c r="I49" s="124"/>
    </row>
    <row r="50" spans="1:20" x14ac:dyDescent="0.25">
      <c r="A50" s="125" t="s">
        <v>61</v>
      </c>
      <c r="B50" s="125"/>
      <c r="C50" s="123" t="s">
        <v>79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</row>
    <row r="51" spans="1:20" ht="15.75" x14ac:dyDescent="0.25">
      <c r="A51" s="124"/>
      <c r="B51" s="124"/>
      <c r="C51" s="124"/>
      <c r="D51" s="124"/>
      <c r="E51" s="124"/>
      <c r="F51" s="124"/>
      <c r="G51" s="124"/>
      <c r="H51" s="124"/>
      <c r="I51" s="124"/>
    </row>
    <row r="53" spans="1:20" ht="15.75" x14ac:dyDescent="0.25">
      <c r="A53" s="66" t="s">
        <v>62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</row>
    <row r="54" spans="1:20" ht="15.75" thickBot="1" x14ac:dyDescent="0.3"/>
    <row r="55" spans="1:20" ht="30" x14ac:dyDescent="0.25">
      <c r="A55" s="42" t="s">
        <v>22</v>
      </c>
      <c r="B55" s="39" t="s">
        <v>11</v>
      </c>
      <c r="C55" s="117" t="s">
        <v>63</v>
      </c>
      <c r="D55" s="117"/>
      <c r="E55" s="12"/>
      <c r="F55" s="117" t="s">
        <v>64</v>
      </c>
      <c r="G55" s="117"/>
      <c r="H55" s="39" t="s">
        <v>65</v>
      </c>
      <c r="I55" s="120" t="s">
        <v>25</v>
      </c>
      <c r="J55" s="139"/>
      <c r="K55" s="40" t="s">
        <v>10</v>
      </c>
    </row>
    <row r="56" spans="1:20" ht="60" x14ac:dyDescent="0.25">
      <c r="A56" s="43">
        <v>1</v>
      </c>
      <c r="B56" s="10" t="s">
        <v>12</v>
      </c>
      <c r="C56" s="136"/>
      <c r="D56" s="136"/>
      <c r="E56" s="33"/>
      <c r="F56" s="136"/>
      <c r="G56" s="136"/>
      <c r="H56" s="33"/>
      <c r="I56" s="137">
        <f>F56-H56</f>
        <v>0</v>
      </c>
      <c r="J56" s="137"/>
      <c r="K56" s="34"/>
    </row>
    <row r="57" spans="1:20" ht="341.25" customHeight="1" x14ac:dyDescent="0.25">
      <c r="A57" s="43">
        <v>2</v>
      </c>
      <c r="B57" s="10" t="s">
        <v>66</v>
      </c>
      <c r="C57" s="136" t="s">
        <v>95</v>
      </c>
      <c r="D57" s="136"/>
      <c r="E57" s="33"/>
      <c r="F57" s="136">
        <v>1740000</v>
      </c>
      <c r="G57" s="136"/>
      <c r="H57" s="33">
        <v>1740000</v>
      </c>
      <c r="I57" s="137">
        <f t="shared" ref="I57:I62" si="2">F57-H57</f>
        <v>0</v>
      </c>
      <c r="J57" s="137"/>
      <c r="K57" s="34"/>
    </row>
    <row r="58" spans="1:20" ht="90" x14ac:dyDescent="0.25">
      <c r="A58" s="43">
        <v>3</v>
      </c>
      <c r="B58" s="10" t="s">
        <v>30</v>
      </c>
      <c r="C58" s="136"/>
      <c r="D58" s="136"/>
      <c r="E58" s="33"/>
      <c r="F58" s="136"/>
      <c r="G58" s="136"/>
      <c r="H58" s="33"/>
      <c r="I58" s="137">
        <f t="shared" si="2"/>
        <v>0</v>
      </c>
      <c r="J58" s="137"/>
      <c r="K58" s="34"/>
    </row>
    <row r="59" spans="1:20" ht="105" x14ac:dyDescent="0.25">
      <c r="A59" s="43">
        <v>4</v>
      </c>
      <c r="B59" s="10" t="s">
        <v>13</v>
      </c>
      <c r="C59" s="136"/>
      <c r="D59" s="136"/>
      <c r="E59" s="33"/>
      <c r="F59" s="136"/>
      <c r="G59" s="136"/>
      <c r="H59" s="33"/>
      <c r="I59" s="137">
        <f t="shared" si="2"/>
        <v>0</v>
      </c>
      <c r="J59" s="137"/>
      <c r="K59" s="34"/>
      <c r="M59" s="9"/>
      <c r="N59" s="9"/>
    </row>
    <row r="60" spans="1:20" ht="30" x14ac:dyDescent="0.25">
      <c r="A60" s="43">
        <v>5</v>
      </c>
      <c r="B60" s="10" t="s">
        <v>14</v>
      </c>
      <c r="C60" s="136"/>
      <c r="D60" s="136"/>
      <c r="E60" s="33"/>
      <c r="F60" s="136"/>
      <c r="G60" s="136"/>
      <c r="H60" s="33"/>
      <c r="I60" s="137">
        <f t="shared" si="2"/>
        <v>0</v>
      </c>
      <c r="J60" s="137"/>
      <c r="K60" s="34"/>
    </row>
    <row r="61" spans="1:20" ht="30" x14ac:dyDescent="0.25">
      <c r="A61" s="43">
        <v>6</v>
      </c>
      <c r="B61" s="10" t="s">
        <v>15</v>
      </c>
      <c r="C61" s="136"/>
      <c r="D61" s="136"/>
      <c r="E61" s="33"/>
      <c r="F61" s="136"/>
      <c r="G61" s="136"/>
      <c r="H61" s="33"/>
      <c r="I61" s="137">
        <f t="shared" si="2"/>
        <v>0</v>
      </c>
      <c r="J61" s="137"/>
      <c r="K61" s="34"/>
    </row>
    <row r="62" spans="1:20" ht="15.75" x14ac:dyDescent="0.25">
      <c r="A62" s="43">
        <v>7</v>
      </c>
      <c r="B62" s="10" t="s">
        <v>16</v>
      </c>
      <c r="C62" s="136"/>
      <c r="D62" s="136"/>
      <c r="E62" s="33"/>
      <c r="F62" s="136"/>
      <c r="G62" s="136"/>
      <c r="H62" s="33"/>
      <c r="I62" s="137">
        <f t="shared" si="2"/>
        <v>0</v>
      </c>
      <c r="J62" s="137"/>
      <c r="K62" s="34"/>
    </row>
    <row r="63" spans="1:20" ht="16.5" thickBot="1" x14ac:dyDescent="0.3">
      <c r="A63" s="11"/>
      <c r="B63" s="13" t="s">
        <v>17</v>
      </c>
      <c r="C63" s="146"/>
      <c r="D63" s="146"/>
      <c r="E63" s="146"/>
      <c r="F63" s="147">
        <f>SUM(F56:F62)</f>
        <v>1740000</v>
      </c>
      <c r="G63" s="148"/>
      <c r="H63" s="19">
        <f>SUM(H56:H62)</f>
        <v>1740000</v>
      </c>
      <c r="I63" s="149">
        <f>SUM(I56:J62)</f>
        <v>0</v>
      </c>
      <c r="J63" s="150"/>
      <c r="K63" s="26"/>
    </row>
    <row r="65" spans="1:20" x14ac:dyDescent="0.25">
      <c r="A65" s="66" t="s">
        <v>67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1:20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1:20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1:20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1:20" ht="15.75" x14ac:dyDescent="0.25">
      <c r="A69" s="140" t="s">
        <v>68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1:20" ht="15.75" x14ac:dyDescent="0.25">
      <c r="A70" s="142" t="s">
        <v>75</v>
      </c>
      <c r="B70" s="142"/>
      <c r="C70" s="142"/>
      <c r="D70" s="142"/>
      <c r="E70" s="142"/>
      <c r="F70" s="142"/>
      <c r="G70" s="145" t="s">
        <v>114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</row>
    <row r="71" spans="1:20" ht="37.5" customHeight="1" x14ac:dyDescent="0.25">
      <c r="A71" s="140" t="s">
        <v>69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1"/>
      <c r="M71" s="141"/>
      <c r="N71" s="141"/>
      <c r="O71" s="141"/>
      <c r="P71" s="141"/>
      <c r="Q71" s="141"/>
      <c r="R71" s="141"/>
      <c r="S71" s="141"/>
      <c r="T71" s="141"/>
    </row>
    <row r="72" spans="1:20" ht="15.75" x14ac:dyDescent="0.25">
      <c r="A72" s="1"/>
    </row>
    <row r="73" spans="1:20" ht="15.75" x14ac:dyDescent="0.25">
      <c r="A73" s="1" t="s">
        <v>18</v>
      </c>
    </row>
    <row r="74" spans="1:20" ht="15.75" x14ac:dyDescent="0.25">
      <c r="A74" s="142" t="s">
        <v>70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3" t="s">
        <v>106</v>
      </c>
      <c r="R74" s="143"/>
      <c r="S74" s="143"/>
      <c r="T74" s="143"/>
    </row>
    <row r="75" spans="1:20" ht="15.75" x14ac:dyDescent="0.25">
      <c r="A75" s="144" t="s">
        <v>34</v>
      </c>
      <c r="B75" s="144"/>
      <c r="C75" s="144"/>
      <c r="D75" s="145" t="s">
        <v>115</v>
      </c>
      <c r="E75" s="145"/>
      <c r="F75" s="145"/>
      <c r="G75" s="145"/>
      <c r="H75" s="23"/>
      <c r="I75" s="23"/>
      <c r="J75" s="23"/>
      <c r="K75" s="23"/>
      <c r="L75" s="23"/>
      <c r="M75" s="23"/>
      <c r="N75" s="23"/>
      <c r="O75" s="23"/>
    </row>
    <row r="76" spans="1:20" ht="15.75" x14ac:dyDescent="0.25">
      <c r="A76" s="1"/>
    </row>
    <row r="77" spans="1:20" ht="15.75" x14ac:dyDescent="0.25">
      <c r="A77" s="138" t="s">
        <v>19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</row>
    <row r="79" spans="1:20" ht="15.75" x14ac:dyDescent="0.25">
      <c r="A79" s="151" t="s">
        <v>96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</row>
    <row r="80" spans="1:20" ht="15.75" x14ac:dyDescent="0.25">
      <c r="C80" s="5" t="s">
        <v>27</v>
      </c>
      <c r="D80" s="4" t="s">
        <v>28</v>
      </c>
      <c r="G80" s="157" t="s">
        <v>26</v>
      </c>
      <c r="H80" s="157"/>
      <c r="I80" s="8"/>
      <c r="J80" s="8"/>
    </row>
    <row r="82" spans="1:20" ht="15.75" x14ac:dyDescent="0.25">
      <c r="A82" s="151" t="s">
        <v>97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</row>
    <row r="83" spans="1:20" ht="15.75" x14ac:dyDescent="0.25">
      <c r="C83" s="5" t="s">
        <v>27</v>
      </c>
      <c r="D83" s="4" t="s">
        <v>28</v>
      </c>
      <c r="G83" s="157" t="s">
        <v>26</v>
      </c>
      <c r="H83" s="157"/>
      <c r="I83" s="8"/>
      <c r="J83" s="8"/>
    </row>
    <row r="85" spans="1:20" ht="15.75" x14ac:dyDescent="0.25">
      <c r="A85" s="2" t="s">
        <v>20</v>
      </c>
    </row>
    <row r="86" spans="1:20" ht="15.75" x14ac:dyDescent="0.25">
      <c r="A86" s="1"/>
      <c r="G86" s="3"/>
    </row>
    <row r="87" spans="1:20" ht="15.75" x14ac:dyDescent="0.25">
      <c r="A87" s="1" t="s">
        <v>21</v>
      </c>
      <c r="B87" s="158">
        <v>44937</v>
      </c>
      <c r="C87" s="159"/>
    </row>
    <row r="89" spans="1:20" ht="15.75" x14ac:dyDescent="0.25">
      <c r="A89" s="151" t="s">
        <v>98</v>
      </c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</row>
    <row r="90" spans="1:20" ht="15.75" x14ac:dyDescent="0.25">
      <c r="C90" s="5" t="s">
        <v>27</v>
      </c>
      <c r="D90" s="4" t="s">
        <v>28</v>
      </c>
      <c r="G90" s="152" t="s">
        <v>26</v>
      </c>
      <c r="H90" s="152"/>
      <c r="I90" s="9"/>
      <c r="J90" s="152" t="s">
        <v>29</v>
      </c>
      <c r="K90" s="152"/>
      <c r="L90" s="8"/>
      <c r="M90" s="8"/>
      <c r="N90" s="8"/>
    </row>
    <row r="92" spans="1:20" ht="15.75" x14ac:dyDescent="0.25">
      <c r="A92" s="153" t="s">
        <v>32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</row>
    <row r="93" spans="1:20" x14ac:dyDescent="0.25">
      <c r="A93" s="154" t="s">
        <v>74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 spans="1:20" s="28" customFormat="1" ht="27" customHeight="1" x14ac:dyDescent="0.25">
      <c r="A94" s="155" t="s">
        <v>73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</row>
    <row r="102" spans="6:6" x14ac:dyDescent="0.25">
      <c r="F102" t="s">
        <v>27</v>
      </c>
    </row>
  </sheetData>
  <mergeCells count="119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7:D57"/>
    <mergeCell ref="F57:G57"/>
    <mergeCell ref="I57:J57"/>
    <mergeCell ref="C58:D58"/>
    <mergeCell ref="F58:G58"/>
    <mergeCell ref="I58:J58"/>
    <mergeCell ref="A53:T53"/>
    <mergeCell ref="C55:D55"/>
    <mergeCell ref="F55:G55"/>
    <mergeCell ref="I55:J55"/>
    <mergeCell ref="C56:D56"/>
    <mergeCell ref="F56:G56"/>
    <mergeCell ref="I56:J56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  <mergeCell ref="A71:K71"/>
    <mergeCell ref="L71:T71"/>
    <mergeCell ref="A74:P74"/>
    <mergeCell ref="Q74:T74"/>
    <mergeCell ref="A75:C75"/>
    <mergeCell ref="D75:G75"/>
    <mergeCell ref="C63:E63"/>
    <mergeCell ref="F63:G63"/>
    <mergeCell ref="I63:J63"/>
    <mergeCell ref="A65:T68"/>
    <mergeCell ref="A69:T69"/>
    <mergeCell ref="A70:F70"/>
    <mergeCell ref="G70:T70"/>
    <mergeCell ref="A89:T89"/>
    <mergeCell ref="G90:H90"/>
    <mergeCell ref="J90:K90"/>
    <mergeCell ref="A92:T92"/>
    <mergeCell ref="A93:T93"/>
    <mergeCell ref="A94:T94"/>
    <mergeCell ref="A77:T77"/>
    <mergeCell ref="A79:T79"/>
    <mergeCell ref="G80:H80"/>
    <mergeCell ref="A82:T82"/>
    <mergeCell ref="G83:H83"/>
    <mergeCell ref="B87:C87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topLeftCell="A60" workbookViewId="0">
      <selection activeCell="B91" sqref="B90:B91"/>
    </sheetView>
  </sheetViews>
  <sheetFormatPr defaultRowHeight="15" x14ac:dyDescent="0.25"/>
  <cols>
    <col min="1" max="1" width="10.140625" customWidth="1"/>
    <col min="2" max="2" width="20" customWidth="1"/>
    <col min="3" max="3" width="9.8554687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3.140625" customWidth="1"/>
    <col min="9" max="9" width="9.85546875" customWidth="1"/>
    <col min="10" max="10" width="11.28515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6" max="16" width="9.85546875" customWidth="1"/>
    <col min="17" max="17" width="10" customWidth="1"/>
    <col min="18" max="18" width="11" customWidth="1"/>
    <col min="19" max="19" width="10.42578125" customWidth="1"/>
    <col min="20" max="20" width="10.140625" customWidth="1"/>
  </cols>
  <sheetData>
    <row r="1" spans="1:20" x14ac:dyDescent="0.25">
      <c r="P1" s="64" t="s">
        <v>35</v>
      </c>
      <c r="Q1" s="64"/>
      <c r="R1" s="64"/>
      <c r="S1" s="64"/>
      <c r="T1" s="64"/>
    </row>
    <row r="2" spans="1:20" x14ac:dyDescent="0.25">
      <c r="P2" s="64"/>
      <c r="Q2" s="64"/>
      <c r="R2" s="64"/>
      <c r="S2" s="64"/>
      <c r="T2" s="64"/>
    </row>
    <row r="3" spans="1:20" x14ac:dyDescent="0.25">
      <c r="P3" s="64"/>
      <c r="Q3" s="64"/>
      <c r="R3" s="64"/>
      <c r="S3" s="64"/>
      <c r="T3" s="64"/>
    </row>
    <row r="4" spans="1:20" x14ac:dyDescent="0.25">
      <c r="P4" s="64"/>
      <c r="Q4" s="64"/>
      <c r="R4" s="64"/>
      <c r="S4" s="64"/>
      <c r="T4" s="64"/>
    </row>
    <row r="5" spans="1:20" x14ac:dyDescent="0.25">
      <c r="P5" s="64"/>
      <c r="Q5" s="64"/>
      <c r="R5" s="64"/>
      <c r="S5" s="64"/>
      <c r="T5" s="64"/>
    </row>
    <row r="6" spans="1:20" x14ac:dyDescent="0.25">
      <c r="P6" s="64"/>
      <c r="Q6" s="64"/>
      <c r="R6" s="64"/>
      <c r="S6" s="64"/>
      <c r="T6" s="64"/>
    </row>
    <row r="7" spans="1:20" x14ac:dyDescent="0.25">
      <c r="P7" s="64"/>
      <c r="Q7" s="64"/>
      <c r="R7" s="64"/>
      <c r="S7" s="64"/>
      <c r="T7" s="64"/>
    </row>
    <row r="9" spans="1:20" x14ac:dyDescent="0.25">
      <c r="A9" s="65" t="s">
        <v>36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3" spans="1:20" ht="15.75" x14ac:dyDescent="0.25">
      <c r="A13" s="66" t="s">
        <v>33</v>
      </c>
      <c r="B13" s="66"/>
      <c r="C13" s="66"/>
      <c r="D13" s="67">
        <v>44927</v>
      </c>
      <c r="E13" s="68"/>
      <c r="F13" s="68"/>
      <c r="G13" s="68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5.75" x14ac:dyDescent="0.25">
      <c r="A14" s="66" t="s">
        <v>37</v>
      </c>
      <c r="B14" s="66"/>
      <c r="C14" s="66"/>
      <c r="D14" s="66"/>
      <c r="E14" s="66"/>
      <c r="F14" s="66"/>
      <c r="G14" s="66"/>
      <c r="H14" s="68" t="s">
        <v>76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20" x14ac:dyDescent="0.25">
      <c r="H15" s="3"/>
    </row>
    <row r="16" spans="1:20" ht="15.75" x14ac:dyDescent="0.25">
      <c r="A16" s="71" t="s">
        <v>0</v>
      </c>
      <c r="B16" s="71"/>
      <c r="C16" s="71"/>
    </row>
    <row r="17" spans="1:20" ht="95.25" customHeight="1" thickBot="1" x14ac:dyDescent="0.3">
      <c r="A17" s="66" t="s">
        <v>71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1:20" x14ac:dyDescent="0.25">
      <c r="A18" s="72" t="s">
        <v>22</v>
      </c>
      <c r="B18" s="74" t="s">
        <v>38</v>
      </c>
      <c r="C18" s="76" t="s">
        <v>39</v>
      </c>
      <c r="D18" s="77"/>
      <c r="E18" s="77"/>
      <c r="F18" s="77"/>
      <c r="G18" s="77"/>
      <c r="H18" s="78"/>
      <c r="I18" s="85" t="s">
        <v>42</v>
      </c>
      <c r="J18" s="85"/>
      <c r="K18" s="85"/>
      <c r="L18" s="85"/>
      <c r="M18" s="85"/>
      <c r="N18" s="85" t="s">
        <v>45</v>
      </c>
      <c r="O18" s="85" t="s">
        <v>46</v>
      </c>
      <c r="P18" s="85"/>
      <c r="Q18" s="85"/>
      <c r="R18" s="85"/>
      <c r="S18" s="85"/>
      <c r="T18" s="86" t="s">
        <v>1</v>
      </c>
    </row>
    <row r="19" spans="1:20" x14ac:dyDescent="0.25">
      <c r="A19" s="73"/>
      <c r="B19" s="75"/>
      <c r="C19" s="79"/>
      <c r="D19" s="80"/>
      <c r="E19" s="80"/>
      <c r="F19" s="80"/>
      <c r="G19" s="80"/>
      <c r="H19" s="81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/>
    </row>
    <row r="20" spans="1:20" ht="28.5" customHeight="1" x14ac:dyDescent="0.25">
      <c r="A20" s="73"/>
      <c r="B20" s="75"/>
      <c r="C20" s="82"/>
      <c r="D20" s="83"/>
      <c r="E20" s="83"/>
      <c r="F20" s="83"/>
      <c r="G20" s="83"/>
      <c r="H20" s="84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</row>
    <row r="21" spans="1:20" x14ac:dyDescent="0.25">
      <c r="A21" s="73"/>
      <c r="B21" s="75"/>
      <c r="C21" s="69" t="s">
        <v>2</v>
      </c>
      <c r="D21" s="93" t="s">
        <v>3</v>
      </c>
      <c r="E21" s="93"/>
      <c r="F21" s="93"/>
      <c r="G21" s="93"/>
      <c r="H21" s="93"/>
      <c r="I21" s="46"/>
      <c r="J21" s="93" t="s">
        <v>3</v>
      </c>
      <c r="K21" s="93"/>
      <c r="L21" s="93"/>
      <c r="M21" s="93"/>
      <c r="N21" s="69"/>
      <c r="O21" s="69" t="s">
        <v>2</v>
      </c>
      <c r="P21" s="69" t="s">
        <v>3</v>
      </c>
      <c r="Q21" s="69"/>
      <c r="R21" s="69"/>
      <c r="S21" s="69"/>
      <c r="T21" s="70"/>
    </row>
    <row r="22" spans="1:20" ht="135" x14ac:dyDescent="0.25">
      <c r="A22" s="73"/>
      <c r="B22" s="75"/>
      <c r="C22" s="69"/>
      <c r="D22" s="45" t="s">
        <v>4</v>
      </c>
      <c r="E22" s="45" t="s">
        <v>5</v>
      </c>
      <c r="F22" s="45" t="s">
        <v>5</v>
      </c>
      <c r="G22" s="45" t="s">
        <v>40</v>
      </c>
      <c r="H22" s="45" t="s">
        <v>41</v>
      </c>
      <c r="I22" s="45" t="s">
        <v>2</v>
      </c>
      <c r="J22" s="45" t="s">
        <v>4</v>
      </c>
      <c r="K22" s="45" t="s">
        <v>5</v>
      </c>
      <c r="L22" s="45" t="s">
        <v>43</v>
      </c>
      <c r="M22" s="45" t="s">
        <v>44</v>
      </c>
      <c r="N22" s="69"/>
      <c r="O22" s="69"/>
      <c r="P22" s="45" t="s">
        <v>4</v>
      </c>
      <c r="Q22" s="45" t="s">
        <v>5</v>
      </c>
      <c r="R22" s="45" t="s">
        <v>43</v>
      </c>
      <c r="S22" s="45" t="s">
        <v>44</v>
      </c>
      <c r="T22" s="70"/>
    </row>
    <row r="23" spans="1:20" ht="68.25" thickBot="1" x14ac:dyDescent="0.3">
      <c r="A23" s="7"/>
      <c r="B23" s="29" t="s">
        <v>99</v>
      </c>
      <c r="C23" s="15">
        <f>D23+F23+G23+H23</f>
        <v>646383.80000000005</v>
      </c>
      <c r="D23" s="30">
        <v>445782</v>
      </c>
      <c r="E23" s="31"/>
      <c r="F23" s="30">
        <v>66867.199999999997</v>
      </c>
      <c r="G23" s="30">
        <v>66867.3</v>
      </c>
      <c r="H23" s="30">
        <v>66867.3</v>
      </c>
      <c r="I23" s="15">
        <f>J23+K23+L23+M23</f>
        <v>646383.80000000005</v>
      </c>
      <c r="J23" s="30">
        <v>445782</v>
      </c>
      <c r="K23" s="30">
        <v>66867.199999999997</v>
      </c>
      <c r="L23" s="30">
        <v>66867.3</v>
      </c>
      <c r="M23" s="30">
        <v>66867.3</v>
      </c>
      <c r="N23" s="30">
        <v>646383.80000000005</v>
      </c>
      <c r="O23" s="15">
        <f>P23+Q23+R23+S23</f>
        <v>646383.80000000005</v>
      </c>
      <c r="P23" s="30">
        <v>445782</v>
      </c>
      <c r="Q23" s="30">
        <v>66867.199999999997</v>
      </c>
      <c r="R23" s="30">
        <v>66867.3</v>
      </c>
      <c r="S23" s="30">
        <v>66867.3</v>
      </c>
      <c r="T23" s="32"/>
    </row>
    <row r="25" spans="1:20" x14ac:dyDescent="0.25">
      <c r="A25" s="66" t="s">
        <v>72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6.5" thickBo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t="60" x14ac:dyDescent="0.25">
      <c r="A28" s="87" t="s">
        <v>47</v>
      </c>
      <c r="B28" s="88"/>
      <c r="C28" s="88" t="s">
        <v>48</v>
      </c>
      <c r="D28" s="88"/>
      <c r="E28" s="47"/>
      <c r="F28" s="47" t="s">
        <v>49</v>
      </c>
      <c r="G28" s="88" t="s">
        <v>50</v>
      </c>
      <c r="H28" s="88"/>
      <c r="I28" s="27" t="s">
        <v>31</v>
      </c>
    </row>
    <row r="29" spans="1:20" x14ac:dyDescent="0.25">
      <c r="A29" s="89" t="s">
        <v>6</v>
      </c>
      <c r="B29" s="90"/>
      <c r="C29" s="91">
        <f>C31+C32+C33+C34</f>
        <v>646383.80000000005</v>
      </c>
      <c r="D29" s="91"/>
      <c r="E29" s="16"/>
      <c r="F29" s="35">
        <f>F31+F32+F33+F34</f>
        <v>99.999899999999997</v>
      </c>
      <c r="G29" s="92">
        <v>646383.80000000005</v>
      </c>
      <c r="H29" s="92"/>
      <c r="I29" s="44"/>
    </row>
    <row r="30" spans="1:20" x14ac:dyDescent="0.25">
      <c r="A30" s="97" t="s">
        <v>7</v>
      </c>
      <c r="B30" s="98"/>
      <c r="C30" s="99"/>
      <c r="D30" s="99"/>
      <c r="E30" s="17"/>
      <c r="F30" s="36"/>
      <c r="G30" s="100"/>
      <c r="H30" s="100"/>
      <c r="I30" s="36"/>
    </row>
    <row r="31" spans="1:20" ht="37.5" customHeight="1" x14ac:dyDescent="0.25">
      <c r="A31" s="89" t="s">
        <v>51</v>
      </c>
      <c r="B31" s="90"/>
      <c r="C31" s="129">
        <v>445782</v>
      </c>
      <c r="D31" s="129"/>
      <c r="E31" s="16"/>
      <c r="F31" s="35">
        <f>ROUND((C31/C$29*100),4)</f>
        <v>68.965500000000006</v>
      </c>
      <c r="G31" s="96">
        <v>445782</v>
      </c>
      <c r="H31" s="96"/>
      <c r="I31" s="35">
        <f>C31-G31</f>
        <v>0</v>
      </c>
    </row>
    <row r="32" spans="1:20" ht="48" customHeight="1" x14ac:dyDescent="0.25">
      <c r="A32" s="89" t="s">
        <v>8</v>
      </c>
      <c r="B32" s="90"/>
      <c r="C32" s="129">
        <v>66867.199999999997</v>
      </c>
      <c r="D32" s="129"/>
      <c r="E32" s="16"/>
      <c r="F32" s="35">
        <f t="shared" ref="F32:F34" si="0">ROUND((C32/C$29*100),4)</f>
        <v>10.344799999999999</v>
      </c>
      <c r="G32" s="96">
        <v>66867.199999999997</v>
      </c>
      <c r="H32" s="96"/>
      <c r="I32" s="35">
        <f t="shared" ref="I32:I34" si="1">C32-G32</f>
        <v>0</v>
      </c>
    </row>
    <row r="33" spans="1:21" ht="46.5" customHeight="1" x14ac:dyDescent="0.25">
      <c r="A33" s="89" t="s">
        <v>52</v>
      </c>
      <c r="B33" s="90"/>
      <c r="C33" s="129">
        <v>66867.3</v>
      </c>
      <c r="D33" s="129"/>
      <c r="E33" s="16"/>
      <c r="F33" s="35">
        <f t="shared" si="0"/>
        <v>10.344799999999999</v>
      </c>
      <c r="G33" s="96">
        <v>66867.3</v>
      </c>
      <c r="H33" s="96"/>
      <c r="I33" s="35">
        <f t="shared" si="1"/>
        <v>0</v>
      </c>
    </row>
    <row r="34" spans="1:21" ht="46.5" customHeight="1" thickBot="1" x14ac:dyDescent="0.3">
      <c r="A34" s="112" t="s">
        <v>53</v>
      </c>
      <c r="B34" s="113"/>
      <c r="C34" s="134">
        <v>66867.3</v>
      </c>
      <c r="D34" s="134"/>
      <c r="E34" s="18"/>
      <c r="F34" s="35">
        <f t="shared" si="0"/>
        <v>10.344799999999999</v>
      </c>
      <c r="G34" s="96">
        <v>66867.3</v>
      </c>
      <c r="H34" s="96"/>
      <c r="I34" s="35">
        <f t="shared" si="1"/>
        <v>0</v>
      </c>
    </row>
    <row r="35" spans="1:21" ht="12.75" customHeight="1" x14ac:dyDescent="0.25"/>
    <row r="36" spans="1:21" ht="15.75" customHeight="1" x14ac:dyDescent="0.25">
      <c r="A36" s="71" t="s">
        <v>23</v>
      </c>
      <c r="B36" s="71"/>
      <c r="C36" s="71"/>
    </row>
    <row r="37" spans="1:21" ht="12.75" customHeight="1" x14ac:dyDescent="0.25">
      <c r="A37" s="66" t="s">
        <v>54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1" ht="20.25" customHeight="1" thickBot="1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128.25" customHeight="1" x14ac:dyDescent="0.25">
      <c r="A39" s="116" t="s">
        <v>9</v>
      </c>
      <c r="B39" s="117"/>
      <c r="C39" s="117" t="s">
        <v>55</v>
      </c>
      <c r="D39" s="117"/>
      <c r="E39" s="117"/>
      <c r="F39" s="117"/>
      <c r="G39" s="117" t="s">
        <v>24</v>
      </c>
      <c r="H39" s="120" t="s">
        <v>25</v>
      </c>
      <c r="I39" s="117" t="s">
        <v>10</v>
      </c>
      <c r="J39" s="122"/>
      <c r="K39" s="101"/>
      <c r="L39" s="6"/>
    </row>
    <row r="40" spans="1:21" ht="15.75" hidden="1" customHeight="1" x14ac:dyDescent="0.25">
      <c r="A40" s="118"/>
      <c r="B40" s="119"/>
      <c r="C40" s="119"/>
      <c r="D40" s="119"/>
      <c r="E40" s="119"/>
      <c r="F40" s="119"/>
      <c r="G40" s="119"/>
      <c r="H40" s="121"/>
      <c r="I40" s="20"/>
      <c r="J40" s="21"/>
      <c r="K40" s="101"/>
      <c r="L40" s="6"/>
    </row>
    <row r="41" spans="1:21" ht="29.25" customHeight="1" x14ac:dyDescent="0.25">
      <c r="A41" s="102" t="s">
        <v>56</v>
      </c>
      <c r="B41" s="103"/>
      <c r="C41" s="104">
        <f>C43+C44</f>
        <v>56200</v>
      </c>
      <c r="D41" s="105"/>
      <c r="E41" s="105"/>
      <c r="F41" s="106"/>
      <c r="G41" s="35">
        <f>G43+G44</f>
        <v>56200</v>
      </c>
      <c r="H41" s="48">
        <f>H43+H44</f>
        <v>0</v>
      </c>
      <c r="I41" s="107"/>
      <c r="J41" s="108"/>
    </row>
    <row r="42" spans="1:21" ht="17.25" customHeight="1" x14ac:dyDescent="0.25">
      <c r="A42" s="109" t="s">
        <v>7</v>
      </c>
      <c r="B42" s="110"/>
      <c r="C42" s="111"/>
      <c r="D42" s="111"/>
      <c r="E42" s="111"/>
      <c r="F42" s="111"/>
      <c r="G42" s="44"/>
      <c r="H42" s="25"/>
      <c r="I42" s="107"/>
      <c r="J42" s="108"/>
    </row>
    <row r="43" spans="1:21" ht="42" customHeight="1" x14ac:dyDescent="0.25">
      <c r="A43" s="126" t="s">
        <v>57</v>
      </c>
      <c r="B43" s="127"/>
      <c r="C43" s="128">
        <v>29200</v>
      </c>
      <c r="D43" s="128"/>
      <c r="E43" s="128"/>
      <c r="F43" s="128"/>
      <c r="G43" s="37">
        <v>29200</v>
      </c>
      <c r="H43" s="48">
        <f>C43-G43</f>
        <v>0</v>
      </c>
      <c r="I43" s="129"/>
      <c r="J43" s="130"/>
    </row>
    <row r="44" spans="1:21" ht="21" customHeight="1" thickBot="1" x14ac:dyDescent="0.3">
      <c r="A44" s="131" t="s">
        <v>58</v>
      </c>
      <c r="B44" s="132"/>
      <c r="C44" s="133">
        <v>27000</v>
      </c>
      <c r="D44" s="133"/>
      <c r="E44" s="133"/>
      <c r="F44" s="133"/>
      <c r="G44" s="38">
        <v>27000</v>
      </c>
      <c r="H44" s="24">
        <f>C44-G44</f>
        <v>0</v>
      </c>
      <c r="I44" s="129"/>
      <c r="J44" s="130"/>
    </row>
    <row r="45" spans="1:21" ht="36.75" customHeight="1" x14ac:dyDescent="0.25"/>
    <row r="46" spans="1:21" ht="30.75" customHeight="1" x14ac:dyDescent="0.25">
      <c r="A46" s="66" t="s">
        <v>59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41"/>
    </row>
    <row r="47" spans="1:21" ht="13.5" customHeight="1" x14ac:dyDescent="0.25"/>
    <row r="48" spans="1:21" ht="55.5" customHeight="1" x14ac:dyDescent="0.25">
      <c r="A48" s="14" t="s">
        <v>60</v>
      </c>
      <c r="C48" s="160" t="s">
        <v>100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</row>
    <row r="49" spans="1:20" ht="15.75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  <row r="50" spans="1:20" x14ac:dyDescent="0.25">
      <c r="A50" s="125" t="s">
        <v>61</v>
      </c>
      <c r="B50" s="125"/>
      <c r="C50" s="160" t="s">
        <v>101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</row>
    <row r="51" spans="1:20" ht="15.75" x14ac:dyDescent="0.25">
      <c r="A51" s="124"/>
      <c r="B51" s="124"/>
      <c r="C51" s="124"/>
      <c r="D51" s="124"/>
      <c r="E51" s="124"/>
      <c r="F51" s="124"/>
      <c r="G51" s="124"/>
      <c r="H51" s="124"/>
      <c r="I51" s="124"/>
    </row>
    <row r="53" spans="1:20" ht="15.75" x14ac:dyDescent="0.25">
      <c r="A53" s="66" t="s">
        <v>62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</row>
    <row r="54" spans="1:20" ht="15.75" thickBot="1" x14ac:dyDescent="0.3"/>
    <row r="55" spans="1:20" ht="30" x14ac:dyDescent="0.25">
      <c r="A55" s="42" t="s">
        <v>22</v>
      </c>
      <c r="B55" s="39" t="s">
        <v>11</v>
      </c>
      <c r="C55" s="117" t="s">
        <v>63</v>
      </c>
      <c r="D55" s="117"/>
      <c r="E55" s="12"/>
      <c r="F55" s="117" t="s">
        <v>64</v>
      </c>
      <c r="G55" s="117"/>
      <c r="H55" s="39" t="s">
        <v>65</v>
      </c>
      <c r="I55" s="120" t="s">
        <v>25</v>
      </c>
      <c r="J55" s="139"/>
      <c r="K55" s="40" t="s">
        <v>10</v>
      </c>
    </row>
    <row r="56" spans="1:20" ht="60" x14ac:dyDescent="0.25">
      <c r="A56" s="43">
        <v>1</v>
      </c>
      <c r="B56" s="10" t="s">
        <v>12</v>
      </c>
      <c r="C56" s="136"/>
      <c r="D56" s="136"/>
      <c r="E56" s="33"/>
      <c r="F56" s="136"/>
      <c r="G56" s="136"/>
      <c r="H56" s="33"/>
      <c r="I56" s="137">
        <f>F56-H56</f>
        <v>0</v>
      </c>
      <c r="J56" s="137"/>
      <c r="K56" s="34"/>
    </row>
    <row r="57" spans="1:20" ht="342" customHeight="1" x14ac:dyDescent="0.25">
      <c r="A57" s="43">
        <v>2</v>
      </c>
      <c r="B57" s="10" t="s">
        <v>66</v>
      </c>
      <c r="C57" s="136" t="s">
        <v>102</v>
      </c>
      <c r="D57" s="136"/>
      <c r="E57" s="33"/>
      <c r="F57" s="136">
        <v>646383.80000000005</v>
      </c>
      <c r="G57" s="136"/>
      <c r="H57" s="33">
        <v>646383.80000000005</v>
      </c>
      <c r="I57" s="137">
        <f t="shared" ref="I57:I62" si="2">F57-H57</f>
        <v>0</v>
      </c>
      <c r="J57" s="137"/>
      <c r="K57" s="34"/>
    </row>
    <row r="58" spans="1:20" ht="90" x14ac:dyDescent="0.25">
      <c r="A58" s="43">
        <v>3</v>
      </c>
      <c r="B58" s="10" t="s">
        <v>30</v>
      </c>
      <c r="C58" s="136"/>
      <c r="D58" s="136"/>
      <c r="E58" s="33"/>
      <c r="F58" s="136"/>
      <c r="G58" s="136"/>
      <c r="H58" s="33"/>
      <c r="I58" s="137">
        <f t="shared" si="2"/>
        <v>0</v>
      </c>
      <c r="J58" s="137"/>
      <c r="K58" s="34"/>
    </row>
    <row r="59" spans="1:20" ht="105" x14ac:dyDescent="0.25">
      <c r="A59" s="43">
        <v>4</v>
      </c>
      <c r="B59" s="10" t="s">
        <v>13</v>
      </c>
      <c r="C59" s="136"/>
      <c r="D59" s="136"/>
      <c r="E59" s="33"/>
      <c r="F59" s="136"/>
      <c r="G59" s="136"/>
      <c r="H59" s="33"/>
      <c r="I59" s="137">
        <f t="shared" si="2"/>
        <v>0</v>
      </c>
      <c r="J59" s="137"/>
      <c r="K59" s="34"/>
      <c r="M59" s="9"/>
      <c r="N59" s="9"/>
    </row>
    <row r="60" spans="1:20" ht="30" x14ac:dyDescent="0.25">
      <c r="A60" s="43">
        <v>5</v>
      </c>
      <c r="B60" s="10" t="s">
        <v>14</v>
      </c>
      <c r="C60" s="136"/>
      <c r="D60" s="136"/>
      <c r="E60" s="33"/>
      <c r="F60" s="136"/>
      <c r="G60" s="136"/>
      <c r="H60" s="33"/>
      <c r="I60" s="137">
        <f t="shared" si="2"/>
        <v>0</v>
      </c>
      <c r="J60" s="137"/>
      <c r="K60" s="34"/>
    </row>
    <row r="61" spans="1:20" ht="30" x14ac:dyDescent="0.25">
      <c r="A61" s="43">
        <v>6</v>
      </c>
      <c r="B61" s="10" t="s">
        <v>15</v>
      </c>
      <c r="C61" s="136"/>
      <c r="D61" s="136"/>
      <c r="E61" s="33"/>
      <c r="F61" s="136"/>
      <c r="G61" s="136"/>
      <c r="H61" s="33"/>
      <c r="I61" s="137">
        <f t="shared" si="2"/>
        <v>0</v>
      </c>
      <c r="J61" s="137"/>
      <c r="K61" s="34"/>
    </row>
    <row r="62" spans="1:20" ht="15.75" x14ac:dyDescent="0.25">
      <c r="A62" s="43">
        <v>7</v>
      </c>
      <c r="B62" s="10" t="s">
        <v>16</v>
      </c>
      <c r="C62" s="136"/>
      <c r="D62" s="136"/>
      <c r="E62" s="33"/>
      <c r="F62" s="136"/>
      <c r="G62" s="136"/>
      <c r="H62" s="33"/>
      <c r="I62" s="137">
        <f t="shared" si="2"/>
        <v>0</v>
      </c>
      <c r="J62" s="137"/>
      <c r="K62" s="34"/>
    </row>
    <row r="63" spans="1:20" ht="16.5" thickBot="1" x14ac:dyDescent="0.3">
      <c r="A63" s="11"/>
      <c r="B63" s="13" t="s">
        <v>17</v>
      </c>
      <c r="C63" s="146"/>
      <c r="D63" s="146"/>
      <c r="E63" s="146"/>
      <c r="F63" s="147">
        <f>SUM(F56:F62)</f>
        <v>646383.80000000005</v>
      </c>
      <c r="G63" s="148"/>
      <c r="H63" s="19">
        <f>SUM(H56:H62)</f>
        <v>646383.80000000005</v>
      </c>
      <c r="I63" s="149">
        <f>SUM(I56:J62)</f>
        <v>0</v>
      </c>
      <c r="J63" s="150"/>
      <c r="K63" s="26"/>
    </row>
    <row r="65" spans="1:20" x14ac:dyDescent="0.25">
      <c r="A65" s="66" t="s">
        <v>67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1:20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1:20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1:20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1:20" ht="15.75" x14ac:dyDescent="0.25">
      <c r="A69" s="140" t="s">
        <v>68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1:20" ht="15.75" x14ac:dyDescent="0.25">
      <c r="A70" s="142" t="s">
        <v>75</v>
      </c>
      <c r="B70" s="142"/>
      <c r="C70" s="142"/>
      <c r="D70" s="142"/>
      <c r="E70" s="142"/>
      <c r="F70" s="142"/>
      <c r="G70" s="145" t="s">
        <v>116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</row>
    <row r="71" spans="1:20" ht="32.25" customHeight="1" x14ac:dyDescent="0.25">
      <c r="A71" s="140" t="s">
        <v>69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1"/>
      <c r="M71" s="141"/>
      <c r="N71" s="141"/>
      <c r="O71" s="141"/>
      <c r="P71" s="141"/>
      <c r="Q71" s="141"/>
      <c r="R71" s="141"/>
      <c r="S71" s="141"/>
      <c r="T71" s="141"/>
    </row>
    <row r="72" spans="1:20" ht="15.75" x14ac:dyDescent="0.25">
      <c r="A72" s="1"/>
    </row>
    <row r="73" spans="1:20" ht="15.75" x14ac:dyDescent="0.25">
      <c r="A73" s="1" t="s">
        <v>18</v>
      </c>
    </row>
    <row r="74" spans="1:20" ht="15.75" x14ac:dyDescent="0.25">
      <c r="A74" s="142" t="s">
        <v>70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3" t="s">
        <v>106</v>
      </c>
      <c r="R74" s="143"/>
      <c r="S74" s="143"/>
      <c r="T74" s="143"/>
    </row>
    <row r="75" spans="1:20" ht="15.75" x14ac:dyDescent="0.25">
      <c r="A75" s="144" t="s">
        <v>34</v>
      </c>
      <c r="B75" s="144"/>
      <c r="C75" s="144"/>
      <c r="D75" s="145" t="s">
        <v>107</v>
      </c>
      <c r="E75" s="145"/>
      <c r="F75" s="145"/>
      <c r="G75" s="145"/>
      <c r="H75" s="23"/>
      <c r="I75" s="23"/>
      <c r="J75" s="23"/>
      <c r="K75" s="23"/>
      <c r="L75" s="23"/>
      <c r="M75" s="23"/>
      <c r="N75" s="23"/>
      <c r="O75" s="23"/>
    </row>
    <row r="76" spans="1:20" ht="15.75" x14ac:dyDescent="0.25">
      <c r="A76" s="1"/>
    </row>
    <row r="77" spans="1:20" ht="15.75" x14ac:dyDescent="0.25">
      <c r="A77" s="138" t="s">
        <v>19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</row>
    <row r="79" spans="1:20" ht="15.75" x14ac:dyDescent="0.25">
      <c r="A79" s="151" t="s">
        <v>83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</row>
    <row r="80" spans="1:20" ht="15.75" x14ac:dyDescent="0.25">
      <c r="C80" s="5" t="s">
        <v>27</v>
      </c>
      <c r="D80" s="4" t="s">
        <v>28</v>
      </c>
      <c r="G80" s="157" t="s">
        <v>26</v>
      </c>
      <c r="H80" s="157"/>
      <c r="I80" s="8"/>
      <c r="J80" s="8"/>
    </row>
    <row r="82" spans="1:20" ht="15.75" x14ac:dyDescent="0.25">
      <c r="A82" s="151" t="s">
        <v>82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</row>
    <row r="83" spans="1:20" ht="15.75" x14ac:dyDescent="0.25">
      <c r="C83" s="5" t="s">
        <v>27</v>
      </c>
      <c r="D83" s="4" t="s">
        <v>28</v>
      </c>
      <c r="G83" s="157" t="s">
        <v>26</v>
      </c>
      <c r="H83" s="157"/>
      <c r="I83" s="8"/>
      <c r="J83" s="8"/>
    </row>
    <row r="85" spans="1:20" ht="15.75" x14ac:dyDescent="0.25">
      <c r="A85" s="2" t="s">
        <v>20</v>
      </c>
    </row>
    <row r="86" spans="1:20" ht="15.75" x14ac:dyDescent="0.25">
      <c r="A86" s="1"/>
      <c r="G86" s="3"/>
    </row>
    <row r="87" spans="1:20" ht="15.75" x14ac:dyDescent="0.25">
      <c r="A87" s="1" t="s">
        <v>21</v>
      </c>
      <c r="B87" s="158">
        <v>44937</v>
      </c>
      <c r="C87" s="159"/>
    </row>
    <row r="89" spans="1:20" ht="15.75" x14ac:dyDescent="0.25">
      <c r="A89" s="151" t="s">
        <v>81</v>
      </c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</row>
    <row r="90" spans="1:20" ht="15.75" x14ac:dyDescent="0.25">
      <c r="C90" s="5" t="s">
        <v>27</v>
      </c>
      <c r="D90" s="4" t="s">
        <v>28</v>
      </c>
      <c r="G90" s="152" t="s">
        <v>26</v>
      </c>
      <c r="H90" s="152"/>
      <c r="I90" s="9"/>
      <c r="J90" s="152" t="s">
        <v>29</v>
      </c>
      <c r="K90" s="152"/>
      <c r="L90" s="8"/>
      <c r="M90" s="8"/>
      <c r="N90" s="8"/>
    </row>
    <row r="92" spans="1:20" ht="15.75" x14ac:dyDescent="0.25">
      <c r="A92" s="153" t="s">
        <v>32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</row>
    <row r="93" spans="1:20" x14ac:dyDescent="0.25">
      <c r="A93" s="154" t="s">
        <v>74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 spans="1:20" s="28" customFormat="1" ht="27.75" customHeight="1" x14ac:dyDescent="0.25">
      <c r="A94" s="155" t="s">
        <v>73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</row>
    <row r="102" spans="6:6" x14ac:dyDescent="0.25">
      <c r="F102" t="s">
        <v>27</v>
      </c>
    </row>
  </sheetData>
  <mergeCells count="119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7:D57"/>
    <mergeCell ref="F57:G57"/>
    <mergeCell ref="I57:J57"/>
    <mergeCell ref="C58:D58"/>
    <mergeCell ref="F58:G58"/>
    <mergeCell ref="I58:J58"/>
    <mergeCell ref="A53:T53"/>
    <mergeCell ref="C55:D55"/>
    <mergeCell ref="F55:G55"/>
    <mergeCell ref="I55:J55"/>
    <mergeCell ref="C56:D56"/>
    <mergeCell ref="F56:G56"/>
    <mergeCell ref="I56:J56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  <mergeCell ref="A71:K71"/>
    <mergeCell ref="L71:T71"/>
    <mergeCell ref="A74:P74"/>
    <mergeCell ref="Q74:T74"/>
    <mergeCell ref="A75:C75"/>
    <mergeCell ref="D75:G75"/>
    <mergeCell ref="C63:E63"/>
    <mergeCell ref="F63:G63"/>
    <mergeCell ref="I63:J63"/>
    <mergeCell ref="A65:T68"/>
    <mergeCell ref="A69:T69"/>
    <mergeCell ref="A70:F70"/>
    <mergeCell ref="G70:T70"/>
    <mergeCell ref="A89:T89"/>
    <mergeCell ref="G90:H90"/>
    <mergeCell ref="J90:K90"/>
    <mergeCell ref="A92:T92"/>
    <mergeCell ref="A93:T93"/>
    <mergeCell ref="A94:T94"/>
    <mergeCell ref="A77:T77"/>
    <mergeCell ref="A79:T79"/>
    <mergeCell ref="G80:H80"/>
    <mergeCell ref="A82:T82"/>
    <mergeCell ref="G83:H83"/>
    <mergeCell ref="B87:C87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Верхнебогатырский ТО</vt:lpstr>
      <vt:lpstr>Кожильский ТО</vt:lpstr>
      <vt:lpstr>Куреговский ТО</vt:lpstr>
      <vt:lpstr>Кочишевский ТО</vt:lpstr>
      <vt:lpstr>Штанигуртский 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fefilova</dc:creator>
  <cp:lastModifiedBy>User</cp:lastModifiedBy>
  <cp:lastPrinted>2023-01-10T07:56:07Z</cp:lastPrinted>
  <dcterms:created xsi:type="dcterms:W3CDTF">2021-05-25T07:19:10Z</dcterms:created>
  <dcterms:modified xsi:type="dcterms:W3CDTF">2023-01-10T09:10:51Z</dcterms:modified>
</cp:coreProperties>
</file>