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37" i="1" l="1"/>
  <c r="D14" i="1" l="1"/>
  <c r="D15" i="1"/>
  <c r="D18" i="1"/>
  <c r="D19" i="1"/>
  <c r="D20" i="1"/>
  <c r="D21" i="1"/>
  <c r="D22" i="1"/>
  <c r="D24" i="1"/>
  <c r="D13" i="1"/>
  <c r="D28" i="1"/>
  <c r="D29" i="1"/>
  <c r="D30" i="1"/>
  <c r="D31" i="1"/>
  <c r="D32" i="1"/>
  <c r="D33" i="1"/>
  <c r="D27" i="1"/>
  <c r="C34" i="1" l="1"/>
  <c r="B34" i="1" l="1"/>
  <c r="D34" i="1" s="1"/>
  <c r="C25" i="1" l="1"/>
  <c r="B25" i="1"/>
  <c r="D25" i="1" l="1"/>
  <c r="B37" i="1"/>
</calcChain>
</file>

<file path=xl/sharedStrings.xml><?xml version="1.0" encoding="utf-8"?>
<sst xmlns="http://schemas.openxmlformats.org/spreadsheetml/2006/main" count="33" uniqueCount="31">
  <si>
    <t>Наименование</t>
  </si>
  <si>
    <t>Исполнено</t>
  </si>
  <si>
    <t>Источники образования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</si>
  <si>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</si>
  <si>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</si>
  <si>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</si>
  <si>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</si>
  <si>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</si>
  <si>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</si>
  <si>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</si>
  <si>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</si>
  <si>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</si>
  <si>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</si>
  <si>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</si>
  <si>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</si>
  <si>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</si>
  <si>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>Единица измерения: руб.</t>
  </si>
  <si>
    <t xml:space="preserve"> Обеспечение комплексного развития сельских территорий (мероприятие по благоустройству сельских территорий)</t>
  </si>
  <si>
    <t xml:space="preserve">Обеспечение комплексного развития сельских территорий </t>
  </si>
  <si>
    <t>Неиспользованные бюджетные ассигнования по состоянию 01.01.2024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</si>
  <si>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</t>
  </si>
  <si>
    <t>Комплекс работ по содержанию автомобильных дорог, приобретение дорожной техники</t>
  </si>
  <si>
    <t>уточненный  2024 год</t>
  </si>
  <si>
    <t>% исполнения</t>
  </si>
  <si>
    <t xml:space="preserve"> 2024 год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</si>
  <si>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0740462521,L5769,04230)</t>
    </r>
  </si>
  <si>
    <t>Прочие дотации бюджетам муниципальных округов</t>
  </si>
  <si>
    <t>местный бюджет</t>
  </si>
  <si>
    <t>Остаток средств дрожного фонда на 31.12.2024 года</t>
  </si>
  <si>
    <t xml:space="preserve">Отчет по формированию и использованию дорожного фонда муниципального образования «Муниципальный округ Глазовский район Удмуртской республики» 
за  2024 год
</t>
  </si>
  <si>
    <t xml:space="preserve">Приложение № 6 
к решению Совета депутатов
муниципального образования «Муниципальный округ Глазовский район Удмуртской республики»
                                                                                                                            от 28.05.2025  № 432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</si>
</sst>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4" fontId="0" fillId="0" borderId="0" xfId="0" applyNumberFormat="1" applyAlignment="1">
      <alignment horizontal="left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4" fontId="2" fillId="0" borderId="2" xfId="0" applyNumberFormat="1" applyFont="1" applyFill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workbookViewId="0">
      <selection activeCell="C1" sqref="C1:D5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21.42578125" customWidth="1"/>
    <col min="5" max="5" width="15.28515625" customWidth="1"/>
    <col min="6" max="6" width="12.42578125" bestFit="1" customWidth="1"/>
  </cols>
  <sheetData>
    <row r="1" spans="1:4" x14ac:dyDescent="0.25">
      <c r="C1" s="28" t="s">
        <v>30</v>
      </c>
      <c r="D1" s="29"/>
    </row>
    <row r="2" spans="1:4" x14ac:dyDescent="0.25">
      <c r="C2" s="29"/>
      <c r="D2" s="29"/>
    </row>
    <row r="3" spans="1:4" x14ac:dyDescent="0.25">
      <c r="C3" s="29"/>
      <c r="D3" s="29"/>
    </row>
    <row r="4" spans="1:4" x14ac:dyDescent="0.25">
      <c r="C4" s="29"/>
      <c r="D4" s="29"/>
    </row>
    <row r="5" spans="1:4" ht="52.5" customHeight="1" x14ac:dyDescent="0.25">
      <c r="C5" s="29"/>
      <c r="D5" s="29"/>
    </row>
    <row r="7" spans="1:4" ht="77.25" customHeight="1" x14ac:dyDescent="0.25">
      <c r="A7" s="33" t="s">
        <v>29</v>
      </c>
      <c r="B7" s="34"/>
      <c r="C7" s="34"/>
      <c r="D7" s="23"/>
    </row>
    <row r="8" spans="1:4" x14ac:dyDescent="0.25">
      <c r="C8" s="1" t="s">
        <v>16</v>
      </c>
      <c r="D8" s="1"/>
    </row>
    <row r="9" spans="1:4" x14ac:dyDescent="0.25">
      <c r="A9" s="3"/>
      <c r="B9" s="4" t="s">
        <v>15</v>
      </c>
      <c r="C9" s="4" t="s">
        <v>1</v>
      </c>
      <c r="D9" s="4" t="s">
        <v>23</v>
      </c>
    </row>
    <row r="10" spans="1:4" x14ac:dyDescent="0.25">
      <c r="A10" s="4" t="s">
        <v>0</v>
      </c>
      <c r="B10" s="4" t="s">
        <v>22</v>
      </c>
      <c r="C10" s="4" t="s">
        <v>24</v>
      </c>
      <c r="D10" s="4"/>
    </row>
    <row r="11" spans="1:4" x14ac:dyDescent="0.25">
      <c r="A11" s="5"/>
      <c r="B11" s="5"/>
      <c r="C11" s="4"/>
      <c r="D11" s="4"/>
    </row>
    <row r="12" spans="1:4" x14ac:dyDescent="0.25">
      <c r="A12" s="4" t="s">
        <v>2</v>
      </c>
      <c r="B12" s="6"/>
      <c r="C12" s="6"/>
      <c r="D12" s="6"/>
    </row>
    <row r="13" spans="1:4" ht="37.5" customHeight="1" x14ac:dyDescent="0.25">
      <c r="A13" s="7" t="s">
        <v>19</v>
      </c>
      <c r="B13" s="35">
        <v>8854642.8900000006</v>
      </c>
      <c r="C13" s="35">
        <v>8854642.8900000006</v>
      </c>
      <c r="D13" s="24">
        <f>C13*100/B13</f>
        <v>100</v>
      </c>
    </row>
    <row r="14" spans="1:4" hidden="1" x14ac:dyDescent="0.25">
      <c r="A14" s="7" t="s">
        <v>3</v>
      </c>
      <c r="B14" s="35"/>
      <c r="C14" s="35"/>
      <c r="D14" s="25" t="e">
        <f t="shared" ref="D14:D25" si="0">C14*100/B14</f>
        <v>#DIV/0!</v>
      </c>
    </row>
    <row r="15" spans="1:4" ht="83.25" customHeight="1" x14ac:dyDescent="0.25">
      <c r="A15" s="36" t="s">
        <v>4</v>
      </c>
      <c r="B15" s="35">
        <v>31071900</v>
      </c>
      <c r="C15" s="35">
        <v>31576061.07</v>
      </c>
      <c r="D15" s="30">
        <f t="shared" si="0"/>
        <v>101.62256273353094</v>
      </c>
    </row>
    <row r="16" spans="1:4" ht="15" hidden="1" customHeight="1" x14ac:dyDescent="0.25">
      <c r="A16" s="36"/>
      <c r="B16" s="35"/>
      <c r="C16" s="35"/>
      <c r="D16" s="31"/>
    </row>
    <row r="17" spans="1:6" ht="22.5" customHeight="1" x14ac:dyDescent="0.25">
      <c r="A17" s="36"/>
      <c r="B17" s="35"/>
      <c r="C17" s="35"/>
      <c r="D17" s="32"/>
    </row>
    <row r="18" spans="1:6" ht="72.75" customHeight="1" x14ac:dyDescent="0.25">
      <c r="A18" s="7" t="s">
        <v>5</v>
      </c>
      <c r="B18" s="14">
        <v>7332901</v>
      </c>
      <c r="C18" s="14">
        <v>7332901</v>
      </c>
      <c r="D18" s="25">
        <f t="shared" si="0"/>
        <v>100</v>
      </c>
      <c r="E18" s="11"/>
    </row>
    <row r="19" spans="1:6" ht="89.25" customHeight="1" x14ac:dyDescent="0.25">
      <c r="A19" s="7" t="s">
        <v>6</v>
      </c>
      <c r="B19" s="14">
        <v>48633902.460000001</v>
      </c>
      <c r="C19" s="14">
        <v>48633902.460000001</v>
      </c>
      <c r="D19" s="25">
        <f t="shared" si="0"/>
        <v>100</v>
      </c>
    </row>
    <row r="20" spans="1:6" ht="62.25" customHeight="1" x14ac:dyDescent="0.25">
      <c r="A20" s="7" t="s">
        <v>20</v>
      </c>
      <c r="B20" s="14">
        <v>6628390.4500000002</v>
      </c>
      <c r="C20" s="15">
        <v>6628390.4500000002</v>
      </c>
      <c r="D20" s="25">
        <f t="shared" si="0"/>
        <v>100</v>
      </c>
    </row>
    <row r="21" spans="1:6" ht="38.25" customHeight="1" x14ac:dyDescent="0.25">
      <c r="A21" s="19" t="s">
        <v>21</v>
      </c>
      <c r="B21" s="18">
        <v>5500000</v>
      </c>
      <c r="C21" s="15">
        <v>5500000</v>
      </c>
      <c r="D21" s="25">
        <f t="shared" si="0"/>
        <v>100</v>
      </c>
    </row>
    <row r="22" spans="1:6" ht="34.5" customHeight="1" x14ac:dyDescent="0.25">
      <c r="A22" s="13" t="s">
        <v>18</v>
      </c>
      <c r="B22" s="14">
        <v>3818034.01</v>
      </c>
      <c r="C22" s="15">
        <v>3818034.01</v>
      </c>
      <c r="D22" s="25">
        <f t="shared" si="0"/>
        <v>100</v>
      </c>
    </row>
    <row r="23" spans="1:6" ht="26.25" customHeight="1" thickBot="1" x14ac:dyDescent="0.3">
      <c r="A23" s="26" t="s">
        <v>26</v>
      </c>
      <c r="B23" s="14">
        <v>597897</v>
      </c>
      <c r="C23" s="14">
        <v>597897</v>
      </c>
      <c r="D23" s="27">
        <f t="shared" si="0"/>
        <v>100</v>
      </c>
    </row>
    <row r="24" spans="1:6" ht="23.25" customHeight="1" x14ac:dyDescent="0.25">
      <c r="A24" s="7" t="s">
        <v>7</v>
      </c>
      <c r="B24" s="14">
        <v>2825399.78</v>
      </c>
      <c r="C24" s="14">
        <v>4358446.5599999996</v>
      </c>
      <c r="D24" s="25">
        <f t="shared" si="0"/>
        <v>154.25946412440081</v>
      </c>
      <c r="E24" s="11"/>
    </row>
    <row r="25" spans="1:6" ht="32.25" customHeight="1" x14ac:dyDescent="0.25">
      <c r="A25" s="8" t="s">
        <v>8</v>
      </c>
      <c r="B25" s="14">
        <f>B13+B15+B18+B19+B22+B20+B23+B24+B21</f>
        <v>115263067.59</v>
      </c>
      <c r="C25" s="14">
        <f>C13+C15+C18+C19+C22+C20+C23+C24+C21</f>
        <v>117300275.44000001</v>
      </c>
      <c r="D25" s="25">
        <f t="shared" si="0"/>
        <v>101.76744198518691</v>
      </c>
      <c r="E25" s="11"/>
    </row>
    <row r="26" spans="1:6" x14ac:dyDescent="0.25">
      <c r="A26" s="4" t="s">
        <v>9</v>
      </c>
      <c r="B26" s="9"/>
      <c r="C26" s="9"/>
      <c r="D26" s="9"/>
    </row>
    <row r="27" spans="1:6" ht="52.5" customHeight="1" x14ac:dyDescent="0.25">
      <c r="A27" s="7" t="s">
        <v>10</v>
      </c>
      <c r="B27" s="10">
        <v>34145649.509999998</v>
      </c>
      <c r="C27" s="15">
        <v>29034077.370000001</v>
      </c>
      <c r="D27" s="15">
        <f>C27*100/B27</f>
        <v>85.030092520269648</v>
      </c>
      <c r="E27" s="11"/>
      <c r="F27" s="11"/>
    </row>
    <row r="28" spans="1:6" ht="63.75" customHeight="1" x14ac:dyDescent="0.25">
      <c r="A28" s="7" t="s">
        <v>5</v>
      </c>
      <c r="B28" s="10">
        <v>7332901</v>
      </c>
      <c r="C28" s="15">
        <v>7332901</v>
      </c>
      <c r="D28" s="15">
        <f t="shared" ref="D28:D34" si="1">C28*100/B28</f>
        <v>100</v>
      </c>
      <c r="E28" s="11"/>
    </row>
    <row r="29" spans="1:6" ht="40.5" customHeight="1" x14ac:dyDescent="0.25">
      <c r="A29" s="7" t="s">
        <v>11</v>
      </c>
      <c r="B29" s="9">
        <v>48633902.460000001</v>
      </c>
      <c r="C29" s="15">
        <v>48633902.460000001</v>
      </c>
      <c r="D29" s="15">
        <f t="shared" si="1"/>
        <v>100</v>
      </c>
    </row>
    <row r="30" spans="1:6" ht="40.5" customHeight="1" x14ac:dyDescent="0.25">
      <c r="A30" s="12" t="s">
        <v>17</v>
      </c>
      <c r="B30" s="9">
        <v>3818034.01</v>
      </c>
      <c r="C30" s="15">
        <v>3818034.01</v>
      </c>
      <c r="D30" s="15">
        <f t="shared" si="1"/>
        <v>100</v>
      </c>
    </row>
    <row r="31" spans="1:6" ht="66.75" customHeight="1" x14ac:dyDescent="0.25">
      <c r="A31" s="7" t="s">
        <v>14</v>
      </c>
      <c r="B31" s="9">
        <v>6628390.4500000002</v>
      </c>
      <c r="C31" s="15">
        <v>4058458.59</v>
      </c>
      <c r="D31" s="15">
        <f t="shared" si="1"/>
        <v>61.228417677175308</v>
      </c>
    </row>
    <row r="32" spans="1:6" ht="36.75" customHeight="1" x14ac:dyDescent="0.25">
      <c r="A32" s="7" t="s">
        <v>25</v>
      </c>
      <c r="B32" s="22">
        <v>9204190.1600000001</v>
      </c>
      <c r="C32" s="15">
        <v>8178576.0300000003</v>
      </c>
      <c r="D32" s="15">
        <f t="shared" si="1"/>
        <v>88.857095386217011</v>
      </c>
    </row>
    <row r="33" spans="1:5" ht="36.75" customHeight="1" x14ac:dyDescent="0.25">
      <c r="A33" s="21" t="s">
        <v>21</v>
      </c>
      <c r="B33" s="20">
        <v>5500000</v>
      </c>
      <c r="C33" s="15">
        <v>5458333.4699999997</v>
      </c>
      <c r="D33" s="15">
        <f t="shared" si="1"/>
        <v>99.242426727272729</v>
      </c>
    </row>
    <row r="34" spans="1:5" ht="39" customHeight="1" x14ac:dyDescent="0.25">
      <c r="A34" s="8" t="s">
        <v>12</v>
      </c>
      <c r="B34" s="9">
        <f>SUM(B27:B33)</f>
        <v>115263067.59</v>
      </c>
      <c r="C34" s="22">
        <f>SUM(C27:C33)</f>
        <v>106514282.93000002</v>
      </c>
      <c r="D34" s="15">
        <f t="shared" si="1"/>
        <v>92.409724256931881</v>
      </c>
      <c r="E34" s="11"/>
    </row>
    <row r="35" spans="1:5" x14ac:dyDescent="0.25">
      <c r="E35" s="11"/>
    </row>
    <row r="36" spans="1:5" x14ac:dyDescent="0.25">
      <c r="A36" s="2" t="s">
        <v>13</v>
      </c>
    </row>
    <row r="37" spans="1:5" x14ac:dyDescent="0.25">
      <c r="A37" s="16" t="s">
        <v>28</v>
      </c>
      <c r="B37" s="17">
        <f>C25-C34</f>
        <v>10785992.50999999</v>
      </c>
      <c r="C37" s="11">
        <f>C13+C15+C24-C27-C32+597897</f>
        <v>8174394.120000002</v>
      </c>
      <c r="D37" t="s">
        <v>27</v>
      </c>
    </row>
  </sheetData>
  <mergeCells count="8">
    <mergeCell ref="C1:D5"/>
    <mergeCell ref="D15:D17"/>
    <mergeCell ref="A7:C7"/>
    <mergeCell ref="B13:B14"/>
    <mergeCell ref="C13:C14"/>
    <mergeCell ref="A15:A17"/>
    <mergeCell ref="B15:B17"/>
    <mergeCell ref="C15:C17"/>
  </mergeCells>
  <pageMargins left="0.7" right="0.7" top="0.75" bottom="0.75" header="0.3" footer="0.3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2025-05-29T06:52:28Z</dcterms:modified>
</cp:coreProperties>
</file>