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ожение 2" sheetId="4" r:id="rId1"/>
    <sheet name="Лист2" sheetId="2" r:id="rId2"/>
    <sheet name="Лист3" sheetId="3" r:id="rId3"/>
  </sheets>
  <definedNames>
    <definedName name="_xlnm.Print_Titles" localSheetId="0">'приложение 2'!$11:$13</definedName>
    <definedName name="_xlnm.Print_Area" localSheetId="0">'приложение 2'!$A$1:$P$53</definedName>
  </definedNames>
  <calcPr calcId="125725"/>
</workbook>
</file>

<file path=xl/calcChain.xml><?xml version="1.0" encoding="utf-8"?>
<calcChain xmlns="http://schemas.openxmlformats.org/spreadsheetml/2006/main">
  <c r="C41" i="4"/>
  <c r="I41"/>
  <c r="E14"/>
  <c r="E15"/>
  <c r="E16"/>
  <c r="E18"/>
  <c r="E19"/>
  <c r="E20"/>
  <c r="E22"/>
  <c r="E23"/>
  <c r="E24"/>
  <c r="E26"/>
  <c r="E27"/>
  <c r="E28"/>
  <c r="E30"/>
  <c r="E31"/>
  <c r="E32"/>
  <c r="E34"/>
  <c r="E35"/>
  <c r="E36"/>
  <c r="E38"/>
  <c r="E39"/>
  <c r="E40"/>
  <c r="E42"/>
  <c r="E43"/>
  <c r="E44"/>
  <c r="K14"/>
  <c r="K15"/>
  <c r="K16"/>
  <c r="K18"/>
  <c r="K19"/>
  <c r="K20"/>
  <c r="K22"/>
  <c r="K23"/>
  <c r="K24"/>
  <c r="K26"/>
  <c r="K27"/>
  <c r="K28"/>
  <c r="K30"/>
  <c r="K31"/>
  <c r="K32"/>
  <c r="K34"/>
  <c r="K35"/>
  <c r="K36"/>
  <c r="K38"/>
  <c r="K39"/>
  <c r="K40"/>
  <c r="K42"/>
  <c r="K43"/>
  <c r="K44"/>
  <c r="I45" l="1"/>
  <c r="C45"/>
  <c r="E45"/>
  <c r="K41"/>
  <c r="L41" s="1"/>
  <c r="M41" s="1"/>
  <c r="E41"/>
  <c r="C37"/>
  <c r="I33"/>
  <c r="C33"/>
  <c r="I29"/>
  <c r="C29"/>
  <c r="E29"/>
  <c r="I25"/>
  <c r="C25"/>
  <c r="K25"/>
  <c r="I21"/>
  <c r="C21"/>
  <c r="E21"/>
  <c r="I17"/>
  <c r="C17"/>
  <c r="K17"/>
  <c r="L17" s="1"/>
  <c r="F29" l="1"/>
  <c r="G29" s="1"/>
  <c r="F41"/>
  <c r="N41" s="1"/>
  <c r="K37"/>
  <c r="L37" s="1"/>
  <c r="M37" s="1"/>
  <c r="L25"/>
  <c r="M25" s="1"/>
  <c r="F45"/>
  <c r="G45" s="1"/>
  <c r="E37"/>
  <c r="F37" s="1"/>
  <c r="G37" s="1"/>
  <c r="F21"/>
  <c r="G21" s="1"/>
  <c r="K45"/>
  <c r="L45" s="1"/>
  <c r="M45" s="1"/>
  <c r="K33"/>
  <c r="L33" s="1"/>
  <c r="M33" s="1"/>
  <c r="K29"/>
  <c r="L29" s="1"/>
  <c r="M29" s="1"/>
  <c r="K21"/>
  <c r="L21" s="1"/>
  <c r="M21" s="1"/>
  <c r="E33"/>
  <c r="F33" s="1"/>
  <c r="G33" s="1"/>
  <c r="E25"/>
  <c r="F25" s="1"/>
  <c r="G25" s="1"/>
  <c r="E17"/>
  <c r="F17" s="1"/>
  <c r="G17" s="1"/>
  <c r="M17"/>
  <c r="G41" l="1"/>
  <c r="N29"/>
  <c r="N45"/>
  <c r="L46"/>
  <c r="M46"/>
  <c r="N25"/>
  <c r="N37"/>
  <c r="N33"/>
  <c r="G46"/>
  <c r="N21"/>
  <c r="N17"/>
  <c r="F46"/>
  <c r="N46" l="1"/>
  <c r="O46" s="1"/>
  <c r="P46" s="1"/>
</calcChain>
</file>

<file path=xl/sharedStrings.xml><?xml version="1.0" encoding="utf-8"?>
<sst xmlns="http://schemas.openxmlformats.org/spreadsheetml/2006/main" count="305" uniqueCount="37">
  <si>
    <t>Группа факторов (аспект обслуживания)</t>
  </si>
  <si>
    <t xml:space="preserve">1. Условия доступа в учреждение культуры  (режим работы учреждения, условия доступа для потребителей с ограниченными возможностями здоровья и др.)  </t>
  </si>
  <si>
    <t>2. Место оказания услуг (комфортность условий, инфраструктура учреждения)</t>
  </si>
  <si>
    <t xml:space="preserve">3. Открытость и доступность информации об учреждении, его ресурсах и предоставляемых услугах, в том числе в электронной форме </t>
  </si>
  <si>
    <t>4. Техническое оснащение учреждения культуры</t>
  </si>
  <si>
    <t xml:space="preserve">5. Оценка действий персонала по оказанию услуги (доброжелательность, вежливость, компетентность) </t>
  </si>
  <si>
    <t>6. Порядок подачи, регистрации и рассмотрения жалоб и предложений по улучшению работы учреждения культуры</t>
  </si>
  <si>
    <t>7. Доступность стоимости услуг, предоставляемых учреждением культуры</t>
  </si>
  <si>
    <t>8. Разнообразие услуг, предоставляемых учреждением культуры (репертуара, выставок, в том числе документальных, форм проведения мероприятий, в том числе информационного характера; эстетичность оформления мероприятий, выставок и др.)</t>
  </si>
  <si>
    <t>оценка важности в количестве баллов</t>
  </si>
  <si>
    <t xml:space="preserve">важный        </t>
  </si>
  <si>
    <t xml:space="preserve">не очень важный            </t>
  </si>
  <si>
    <t xml:space="preserve">абсолютно неважный       </t>
  </si>
  <si>
    <t xml:space="preserve">удовлетворен полностью         </t>
  </si>
  <si>
    <t xml:space="preserve"> совершенно не удовлетворен     </t>
  </si>
  <si>
    <t xml:space="preserve"> не совсем          удовлетворен      </t>
  </si>
  <si>
    <t>оценка удовлетворенности  в количестве баллов</t>
  </si>
  <si>
    <t>Итого</t>
  </si>
  <si>
    <t>х</t>
  </si>
  <si>
    <t>количество баллов, гр. 9 * гр.10</t>
  </si>
  <si>
    <t>количество респондентов, чел.</t>
  </si>
  <si>
    <t>ВСЕГО</t>
  </si>
  <si>
    <t>(наименование учреждения)</t>
  </si>
  <si>
    <t xml:space="preserve">населения качеством услуг, </t>
  </si>
  <si>
    <t>предоставляемых в сфере культуры</t>
  </si>
  <si>
    <t>Приложение 2 к мониторингу   удовлетворенности</t>
  </si>
  <si>
    <t>критерий "важность"</t>
  </si>
  <si>
    <t>критерий "удовлетворенность"</t>
  </si>
  <si>
    <t>коэффициент удовлетворенности по группе факторов, баллов</t>
  </si>
  <si>
    <t>коэффициент удовлетворенности по группе факторов, %</t>
  </si>
  <si>
    <t>количество баллов по группе факторов, гр. 3 * гр.4</t>
  </si>
  <si>
    <t>итоговый коэффициент удовлетворенности, в баллах , гр.14 / гр.7</t>
  </si>
  <si>
    <t>итоговый коэффициент удовлетворенности, % , гр.15 /5 *100 %</t>
  </si>
  <si>
    <t>гр.6 * гр.12</t>
  </si>
  <si>
    <t>Анализ  результатов Мониторинга  по группам факторов</t>
  </si>
  <si>
    <t>Управление по проектной деятельности , культуре, молодженой политике, физкультуре и спорту Админитсрации МО "Глазовский район"</t>
  </si>
  <si>
    <r>
      <t>за ___</t>
    </r>
    <r>
      <rPr>
        <u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021____год</t>
    </r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</si>
</sst>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4" fillId="0" borderId="0" xfId="0" applyFont="1"/>
    <xf numFmtId="2" fontId="4" fillId="0" borderId="0" xfId="0" applyNumberFormat="1" applyFont="1"/>
    <xf numFmtId="164" fontId="4" fillId="0" borderId="0" xfId="0" applyNumberFormat="1" applyFont="1"/>
    <xf numFmtId="0" fontId="4" fillId="0" borderId="12" xfId="0" applyFont="1" applyBorder="1"/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4" fillId="3" borderId="0" xfId="0" applyNumberFormat="1" applyFont="1" applyFill="1"/>
    <xf numFmtId="0" fontId="4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5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164" fontId="4" fillId="0" borderId="0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" fontId="8" fillId="3" borderId="0" xfId="0" applyNumberFormat="1" applyFont="1" applyFill="1" applyAlignment="1">
      <alignment horizontal="center"/>
    </xf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center"/>
    </xf>
    <xf numFmtId="164" fontId="8" fillId="0" borderId="0" xfId="0" applyNumberFormat="1" applyFont="1"/>
    <xf numFmtId="1" fontId="6" fillId="3" borderId="3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" fontId="10" fillId="3" borderId="4" xfId="0" applyNumberFormat="1" applyFont="1" applyFill="1" applyBorder="1" applyAlignment="1">
      <alignment horizontal="center" vertical="center" wrapText="1"/>
    </xf>
    <xf numFmtId="1" fontId="10" fillId="0" borderId="4" xfId="0" applyNumberFormat="1" applyFont="1" applyBorder="1" applyAlignment="1">
      <alignment horizontal="center" vertical="center" wrapText="1"/>
    </xf>
    <xf numFmtId="1" fontId="10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/>
    </xf>
    <xf numFmtId="164" fontId="8" fillId="2" borderId="10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top" wrapText="1"/>
    </xf>
    <xf numFmtId="164" fontId="8" fillId="3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3" borderId="1" xfId="0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top" wrapText="1"/>
    </xf>
    <xf numFmtId="1" fontId="8" fillId="3" borderId="3" xfId="0" applyNumberFormat="1" applyFont="1" applyFill="1" applyBorder="1" applyAlignment="1">
      <alignment horizontal="center" vertical="center"/>
    </xf>
    <xf numFmtId="2" fontId="8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top" wrapText="1"/>
    </xf>
    <xf numFmtId="164" fontId="7" fillId="0" borderId="3" xfId="0" applyNumberFormat="1" applyFont="1" applyBorder="1" applyAlignment="1">
      <alignment horizontal="center" vertical="center"/>
    </xf>
    <xf numFmtId="164" fontId="7" fillId="0" borderId="13" xfId="0" applyNumberFormat="1" applyFont="1" applyBorder="1" applyAlignment="1">
      <alignment horizontal="center" vertical="center"/>
    </xf>
    <xf numFmtId="1" fontId="8" fillId="3" borderId="0" xfId="0" applyNumberFormat="1" applyFont="1" applyFill="1"/>
    <xf numFmtId="0" fontId="8" fillId="0" borderId="0" xfId="0" applyFont="1"/>
    <xf numFmtId="2" fontId="8" fillId="0" borderId="0" xfId="0" applyNumberFormat="1" applyFont="1"/>
    <xf numFmtId="0" fontId="4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164" fontId="8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0" applyFont="1"/>
    <xf numFmtId="1" fontId="5" fillId="0" borderId="2" xfId="0" applyNumberFormat="1" applyFont="1" applyBorder="1" applyAlignment="1">
      <alignment horizontal="center" vertical="center" wrapText="1"/>
    </xf>
    <xf numFmtId="1" fontId="5" fillId="0" borderId="1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1" fontId="6" fillId="3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Y47"/>
  <sheetViews>
    <sheetView tabSelected="1" view="pageBreakPreview" topLeftCell="F34" zoomScaleNormal="100" zoomScaleSheetLayoutView="100" workbookViewId="0">
      <selection activeCell="A49" sqref="A49"/>
    </sheetView>
  </sheetViews>
  <sheetFormatPr defaultColWidth="9.140625" defaultRowHeight="15"/>
  <cols>
    <col min="1" max="1" width="26.5703125" style="10" customWidth="1"/>
    <col min="2" max="2" width="18.7109375" style="21" customWidth="1"/>
    <col min="3" max="3" width="8.7109375" style="22" customWidth="1"/>
    <col min="4" max="4" width="8.7109375" style="10" customWidth="1"/>
    <col min="5" max="5" width="11.7109375" style="11" customWidth="1"/>
    <col min="6" max="6" width="11.7109375" style="10" customWidth="1"/>
    <col min="7" max="7" width="11.140625" style="12" customWidth="1"/>
    <col min="8" max="8" width="18.7109375" style="12" customWidth="1"/>
    <col min="9" max="9" width="8.7109375" style="22" customWidth="1"/>
    <col min="10" max="10" width="8.7109375" style="10" customWidth="1"/>
    <col min="11" max="12" width="11.7109375" style="10" customWidth="1"/>
    <col min="13" max="14" width="11.7109375" style="12" customWidth="1"/>
    <col min="15" max="15" width="11.85546875" style="12" customWidth="1"/>
    <col min="16" max="16" width="11.7109375" style="12" customWidth="1"/>
    <col min="17" max="17" width="11.7109375" style="30" customWidth="1"/>
    <col min="18" max="155" width="9.140625" style="23"/>
    <col min="156" max="16384" width="9.140625" style="10"/>
  </cols>
  <sheetData>
    <row r="1" spans="1:155" ht="18.75">
      <c r="D1" s="11"/>
      <c r="E1" s="10"/>
      <c r="F1" s="12"/>
      <c r="H1" s="10"/>
      <c r="J1" s="1"/>
      <c r="K1" s="10" t="s">
        <v>25</v>
      </c>
      <c r="L1" s="12"/>
      <c r="Q1" s="23"/>
    </row>
    <row r="2" spans="1:155" ht="18.75">
      <c r="D2" s="11"/>
      <c r="E2" s="10"/>
      <c r="F2" s="12"/>
      <c r="H2" s="10"/>
      <c r="J2" s="1"/>
      <c r="K2" s="10" t="s">
        <v>23</v>
      </c>
      <c r="L2" s="12"/>
      <c r="Q2" s="23"/>
    </row>
    <row r="3" spans="1:155" s="2" customFormat="1" ht="18.75">
      <c r="B3" s="21"/>
      <c r="C3" s="22"/>
      <c r="D3" s="11"/>
      <c r="E3" s="10"/>
      <c r="F3" s="12"/>
      <c r="G3" s="12"/>
      <c r="H3" s="10"/>
      <c r="I3" s="22"/>
      <c r="J3" s="1"/>
      <c r="K3" s="10" t="s">
        <v>24</v>
      </c>
      <c r="L3" s="12"/>
      <c r="M3" s="12"/>
      <c r="N3" s="12"/>
      <c r="O3" s="12"/>
      <c r="P3" s="12"/>
      <c r="Q3" s="23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24"/>
      <c r="EW3" s="24"/>
      <c r="EX3" s="24"/>
      <c r="EY3" s="24"/>
    </row>
    <row r="6" spans="1:155" s="3" customFormat="1" ht="18.75">
      <c r="B6" s="86" t="s">
        <v>34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7"/>
      <c r="Q6" s="23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 s="25"/>
      <c r="DD6" s="25"/>
      <c r="DE6" s="25"/>
      <c r="DF6" s="25"/>
      <c r="DG6" s="25"/>
      <c r="DH6" s="25"/>
      <c r="DI6" s="25"/>
      <c r="DJ6" s="25"/>
      <c r="DK6" s="25"/>
      <c r="DL6" s="25"/>
      <c r="DM6" s="25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25"/>
      <c r="EA6" s="25"/>
      <c r="EB6" s="25"/>
      <c r="EC6" s="25"/>
      <c r="ED6" s="25"/>
      <c r="EE6" s="25"/>
      <c r="EF6" s="25"/>
      <c r="EG6" s="25"/>
      <c r="EH6" s="25"/>
      <c r="EI6" s="25"/>
      <c r="EJ6" s="25"/>
      <c r="EK6" s="25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</row>
    <row r="7" spans="1:155" s="3" customFormat="1" ht="18.75">
      <c r="B7" s="88" t="s">
        <v>35</v>
      </c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9"/>
      <c r="Q7" s="23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5"/>
      <c r="DO7" s="25"/>
      <c r="DP7" s="25"/>
      <c r="DQ7" s="25"/>
      <c r="DR7" s="25"/>
      <c r="DS7" s="25"/>
      <c r="DT7" s="25"/>
      <c r="DU7" s="25"/>
      <c r="DV7" s="25"/>
      <c r="DW7" s="25"/>
      <c r="DX7" s="25"/>
      <c r="DY7" s="25"/>
      <c r="DZ7" s="25"/>
      <c r="EA7" s="25"/>
      <c r="EB7" s="25"/>
      <c r="EC7" s="25"/>
      <c r="ED7" s="25"/>
      <c r="EE7" s="25"/>
      <c r="EF7" s="25"/>
      <c r="EG7" s="25"/>
      <c r="EH7" s="25"/>
      <c r="EI7" s="25"/>
      <c r="EJ7" s="25"/>
      <c r="EK7" s="25"/>
      <c r="EL7" s="25"/>
      <c r="EM7" s="25"/>
      <c r="EN7" s="25"/>
      <c r="EO7" s="25"/>
      <c r="EP7" s="25"/>
      <c r="EQ7" s="25"/>
      <c r="ER7" s="25"/>
      <c r="ES7" s="25"/>
      <c r="ET7" s="25"/>
      <c r="EU7" s="25"/>
      <c r="EV7" s="25"/>
      <c r="EW7" s="25"/>
      <c r="EX7" s="25"/>
      <c r="EY7" s="25"/>
    </row>
    <row r="8" spans="1:155" s="3" customFormat="1">
      <c r="B8" s="88" t="s">
        <v>22</v>
      </c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7"/>
      <c r="Q8" s="23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</row>
    <row r="9" spans="1:155" s="3" customFormat="1" ht="15.75" thickBot="1">
      <c r="B9" s="88" t="s">
        <v>36</v>
      </c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7"/>
      <c r="Q9" s="23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</row>
    <row r="10" spans="1:155" s="4" customFormat="1" ht="16.5" thickBot="1">
      <c r="A10" s="20"/>
      <c r="B10" s="33"/>
      <c r="C10" s="34"/>
      <c r="D10" s="35"/>
      <c r="E10" s="35"/>
      <c r="F10" s="35"/>
      <c r="G10" s="35"/>
      <c r="H10" s="35"/>
      <c r="I10" s="34"/>
      <c r="J10" s="35"/>
      <c r="K10" s="35"/>
      <c r="L10" s="36"/>
      <c r="M10" s="35"/>
      <c r="N10" s="35"/>
      <c r="O10" s="35"/>
      <c r="P10" s="37"/>
      <c r="Q10" s="23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</row>
    <row r="11" spans="1:155" s="14" customFormat="1" ht="16.5" customHeight="1" thickBot="1">
      <c r="A11" s="90" t="s">
        <v>0</v>
      </c>
      <c r="B11" s="83" t="s">
        <v>26</v>
      </c>
      <c r="C11" s="85" t="s">
        <v>26</v>
      </c>
      <c r="D11" s="85"/>
      <c r="E11" s="85"/>
      <c r="F11" s="85"/>
      <c r="G11" s="85"/>
      <c r="H11" s="85"/>
      <c r="I11" s="85" t="s">
        <v>27</v>
      </c>
      <c r="J11" s="85"/>
      <c r="K11" s="85"/>
      <c r="L11" s="85"/>
      <c r="M11" s="85"/>
      <c r="N11" s="79"/>
      <c r="O11" s="79" t="s">
        <v>31</v>
      </c>
      <c r="P11" s="81" t="s">
        <v>32</v>
      </c>
      <c r="Q11" s="77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</row>
    <row r="12" spans="1:155" s="5" customFormat="1" ht="136.5" customHeight="1" thickBot="1">
      <c r="A12" s="91"/>
      <c r="B12" s="84"/>
      <c r="C12" s="38" t="s">
        <v>20</v>
      </c>
      <c r="D12" s="39" t="s">
        <v>9</v>
      </c>
      <c r="E12" s="40" t="s">
        <v>30</v>
      </c>
      <c r="F12" s="41" t="s">
        <v>28</v>
      </c>
      <c r="G12" s="41" t="s">
        <v>29</v>
      </c>
      <c r="H12" s="40" t="s">
        <v>27</v>
      </c>
      <c r="I12" s="38" t="s">
        <v>20</v>
      </c>
      <c r="J12" s="40" t="s">
        <v>16</v>
      </c>
      <c r="K12" s="40" t="s">
        <v>19</v>
      </c>
      <c r="L12" s="41" t="s">
        <v>28</v>
      </c>
      <c r="M12" s="41" t="s">
        <v>29</v>
      </c>
      <c r="N12" s="41" t="s">
        <v>33</v>
      </c>
      <c r="O12" s="80"/>
      <c r="P12" s="82"/>
      <c r="Q12" s="77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</row>
    <row r="13" spans="1:155" s="19" customFormat="1" ht="18" customHeight="1" thickBot="1">
      <c r="A13" s="5">
        <v>1</v>
      </c>
      <c r="B13" s="42">
        <v>2</v>
      </c>
      <c r="C13" s="43">
        <v>3</v>
      </c>
      <c r="D13" s="43">
        <v>4</v>
      </c>
      <c r="E13" s="43">
        <v>5</v>
      </c>
      <c r="F13" s="43">
        <v>6</v>
      </c>
      <c r="G13" s="43">
        <v>7</v>
      </c>
      <c r="H13" s="42">
        <v>8</v>
      </c>
      <c r="I13" s="43">
        <v>9</v>
      </c>
      <c r="J13" s="43">
        <v>10</v>
      </c>
      <c r="K13" s="43">
        <v>11</v>
      </c>
      <c r="L13" s="43">
        <v>12</v>
      </c>
      <c r="M13" s="43">
        <v>13</v>
      </c>
      <c r="N13" s="44">
        <v>14</v>
      </c>
      <c r="O13" s="44">
        <v>15</v>
      </c>
      <c r="P13" s="45">
        <v>16</v>
      </c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  <c r="DV13" s="27"/>
      <c r="DW13" s="27"/>
      <c r="DX13" s="27"/>
      <c r="DY13" s="27"/>
      <c r="DZ13" s="27"/>
      <c r="EA13" s="27"/>
      <c r="EB13" s="27"/>
      <c r="EC13" s="27"/>
      <c r="ED13" s="27"/>
      <c r="EE13" s="27"/>
      <c r="EF13" s="27"/>
      <c r="EG13" s="27"/>
      <c r="EH13" s="27"/>
      <c r="EI13" s="27"/>
      <c r="EJ13" s="27"/>
      <c r="EK13" s="27"/>
      <c r="EL13" s="27"/>
      <c r="EM13" s="27"/>
      <c r="EN13" s="27"/>
      <c r="EO13" s="27"/>
      <c r="EP13" s="27"/>
      <c r="EQ13" s="27"/>
      <c r="ER13" s="27"/>
      <c r="ES13" s="27"/>
      <c r="ET13" s="27"/>
      <c r="EU13" s="27"/>
      <c r="EV13" s="27"/>
      <c r="EW13" s="27"/>
      <c r="EX13" s="27"/>
      <c r="EY13" s="27"/>
    </row>
    <row r="14" spans="1:155" s="18" customFormat="1" ht="42" customHeight="1">
      <c r="A14" s="92" t="s">
        <v>1</v>
      </c>
      <c r="B14" s="46" t="s">
        <v>10</v>
      </c>
      <c r="C14" s="93">
        <v>3143</v>
      </c>
      <c r="D14" s="32">
        <v>5</v>
      </c>
      <c r="E14" s="47">
        <f>C14*D14</f>
        <v>15715</v>
      </c>
      <c r="F14" s="48" t="s">
        <v>18</v>
      </c>
      <c r="G14" s="48" t="s">
        <v>18</v>
      </c>
      <c r="H14" s="32" t="s">
        <v>13</v>
      </c>
      <c r="I14" s="93">
        <v>2989</v>
      </c>
      <c r="J14" s="32">
        <v>5</v>
      </c>
      <c r="K14" s="47">
        <f>I14*J14</f>
        <v>14945</v>
      </c>
      <c r="L14" s="48" t="s">
        <v>18</v>
      </c>
      <c r="M14" s="48" t="s">
        <v>18</v>
      </c>
      <c r="N14" s="49" t="s">
        <v>18</v>
      </c>
      <c r="O14" s="49" t="s">
        <v>18</v>
      </c>
      <c r="P14" s="50" t="s">
        <v>18</v>
      </c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  <c r="DE14" s="27"/>
      <c r="DF14" s="27"/>
      <c r="DG14" s="27"/>
      <c r="DH14" s="27"/>
      <c r="DI14" s="27"/>
      <c r="DJ14" s="27"/>
      <c r="DK14" s="27"/>
      <c r="DL14" s="27"/>
      <c r="DM14" s="27"/>
      <c r="DN14" s="27"/>
      <c r="DO14" s="27"/>
      <c r="DP14" s="27"/>
      <c r="DQ14" s="27"/>
      <c r="DR14" s="27"/>
      <c r="DS14" s="27"/>
      <c r="DT14" s="27"/>
      <c r="DU14" s="27"/>
      <c r="DV14" s="27"/>
      <c r="DW14" s="27"/>
      <c r="DX14" s="27"/>
      <c r="DY14" s="27"/>
      <c r="DZ14" s="27"/>
      <c r="EA14" s="27"/>
      <c r="EB14" s="27"/>
      <c r="EC14" s="27"/>
      <c r="ED14" s="27"/>
      <c r="EE14" s="27"/>
      <c r="EF14" s="27"/>
      <c r="EG14" s="27"/>
      <c r="EH14" s="27"/>
      <c r="EI14" s="27"/>
      <c r="EJ14" s="27"/>
      <c r="EK14" s="27"/>
      <c r="EL14" s="27"/>
      <c r="EM14" s="27"/>
      <c r="EN14" s="27"/>
      <c r="EO14" s="27"/>
      <c r="EP14" s="27"/>
      <c r="EQ14" s="27"/>
      <c r="ER14" s="27"/>
      <c r="ES14" s="27"/>
      <c r="ET14" s="27"/>
      <c r="EU14" s="27"/>
      <c r="EV14" s="27"/>
      <c r="EW14" s="27"/>
      <c r="EX14" s="27"/>
      <c r="EY14" s="27"/>
    </row>
    <row r="15" spans="1:155" s="18" customFormat="1" ht="31.5">
      <c r="A15" s="78"/>
      <c r="B15" s="51" t="s">
        <v>11</v>
      </c>
      <c r="C15" s="52">
        <v>256</v>
      </c>
      <c r="D15" s="31">
        <v>3</v>
      </c>
      <c r="E15" s="53">
        <f>C15*D15</f>
        <v>768</v>
      </c>
      <c r="F15" s="54" t="s">
        <v>18</v>
      </c>
      <c r="G15" s="54" t="s">
        <v>18</v>
      </c>
      <c r="H15" s="31" t="s">
        <v>15</v>
      </c>
      <c r="I15" s="52">
        <v>372</v>
      </c>
      <c r="J15" s="31">
        <v>3</v>
      </c>
      <c r="K15" s="53">
        <f>I15*J15</f>
        <v>1116</v>
      </c>
      <c r="L15" s="54" t="s">
        <v>18</v>
      </c>
      <c r="M15" s="54" t="s">
        <v>18</v>
      </c>
      <c r="N15" s="55" t="s">
        <v>18</v>
      </c>
      <c r="O15" s="55" t="s">
        <v>18</v>
      </c>
      <c r="P15" s="56" t="s">
        <v>18</v>
      </c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27"/>
      <c r="DI15" s="27"/>
      <c r="DJ15" s="27"/>
      <c r="DK15" s="27"/>
      <c r="DL15" s="27"/>
      <c r="DM15" s="27"/>
      <c r="DN15" s="27"/>
      <c r="DO15" s="27"/>
      <c r="DP15" s="27"/>
      <c r="DQ15" s="27"/>
      <c r="DR15" s="27"/>
      <c r="DS15" s="27"/>
      <c r="DT15" s="27"/>
      <c r="DU15" s="27"/>
      <c r="DV15" s="27"/>
      <c r="DW15" s="27"/>
      <c r="DX15" s="27"/>
      <c r="DY15" s="27"/>
      <c r="DZ15" s="27"/>
      <c r="EA15" s="27"/>
      <c r="EB15" s="27"/>
      <c r="EC15" s="27"/>
      <c r="ED15" s="27"/>
      <c r="EE15" s="27"/>
      <c r="EF15" s="27"/>
      <c r="EG15" s="27"/>
      <c r="EH15" s="27"/>
      <c r="EI15" s="27"/>
      <c r="EJ15" s="27"/>
      <c r="EK15" s="27"/>
      <c r="EL15" s="27"/>
      <c r="EM15" s="27"/>
      <c r="EN15" s="27"/>
      <c r="EO15" s="27"/>
      <c r="EP15" s="27"/>
      <c r="EQ15" s="27"/>
      <c r="ER15" s="27"/>
      <c r="ES15" s="27"/>
      <c r="ET15" s="27"/>
      <c r="EU15" s="27"/>
      <c r="EV15" s="27"/>
      <c r="EW15" s="27"/>
      <c r="EX15" s="27"/>
      <c r="EY15" s="27"/>
    </row>
    <row r="16" spans="1:155" s="18" customFormat="1" ht="39.75" customHeight="1">
      <c r="A16" s="78"/>
      <c r="B16" s="51" t="s">
        <v>12</v>
      </c>
      <c r="C16" s="52">
        <v>41</v>
      </c>
      <c r="D16" s="31">
        <v>1</v>
      </c>
      <c r="E16" s="53">
        <f>C16*D16</f>
        <v>41</v>
      </c>
      <c r="F16" s="54" t="s">
        <v>18</v>
      </c>
      <c r="G16" s="54" t="s">
        <v>18</v>
      </c>
      <c r="H16" s="31" t="s">
        <v>14</v>
      </c>
      <c r="I16" s="52">
        <v>79</v>
      </c>
      <c r="J16" s="31">
        <v>1</v>
      </c>
      <c r="K16" s="53">
        <f>I16*J16</f>
        <v>79</v>
      </c>
      <c r="L16" s="54" t="s">
        <v>18</v>
      </c>
      <c r="M16" s="54" t="s">
        <v>18</v>
      </c>
      <c r="N16" s="55" t="s">
        <v>18</v>
      </c>
      <c r="O16" s="55" t="s">
        <v>18</v>
      </c>
      <c r="P16" s="56" t="s">
        <v>18</v>
      </c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</row>
    <row r="17" spans="1:155" s="7" customFormat="1" ht="16.5" customHeight="1">
      <c r="A17" s="78"/>
      <c r="B17" s="57" t="s">
        <v>17</v>
      </c>
      <c r="C17" s="52">
        <f>SUM(C14:C16)</f>
        <v>3440</v>
      </c>
      <c r="D17" s="58" t="s">
        <v>18</v>
      </c>
      <c r="E17" s="59">
        <f>SUM(E14:E16)</f>
        <v>16524</v>
      </c>
      <c r="F17" s="59">
        <f>E17/C17</f>
        <v>4.8034883720930228</v>
      </c>
      <c r="G17" s="60">
        <f>F17/D14*100</f>
        <v>96.069767441860449</v>
      </c>
      <c r="H17" s="31" t="s">
        <v>17</v>
      </c>
      <c r="I17" s="52">
        <f>SUM(I14:I16)</f>
        <v>3440</v>
      </c>
      <c r="J17" s="58" t="s">
        <v>18</v>
      </c>
      <c r="K17" s="59">
        <f>SUM(K14:K16)</f>
        <v>16140</v>
      </c>
      <c r="L17" s="59">
        <f>K17/I17</f>
        <v>4.691860465116279</v>
      </c>
      <c r="M17" s="59">
        <f>L17/J14*100</f>
        <v>93.837209302325576</v>
      </c>
      <c r="N17" s="61">
        <f>F17*L17</f>
        <v>22.537297187669008</v>
      </c>
      <c r="O17" s="55" t="s">
        <v>18</v>
      </c>
      <c r="P17" s="56" t="s">
        <v>18</v>
      </c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28"/>
      <c r="DG17" s="28"/>
      <c r="DH17" s="28"/>
      <c r="DI17" s="28"/>
      <c r="DJ17" s="28"/>
      <c r="DK17" s="28"/>
      <c r="DL17" s="28"/>
      <c r="DM17" s="28"/>
      <c r="DN17" s="28"/>
      <c r="DO17" s="28"/>
      <c r="DP17" s="28"/>
      <c r="DQ17" s="28"/>
      <c r="DR17" s="28"/>
      <c r="DS17" s="28"/>
      <c r="DT17" s="28"/>
      <c r="DU17" s="28"/>
      <c r="DV17" s="28"/>
      <c r="DW17" s="28"/>
      <c r="DX17" s="28"/>
      <c r="DY17" s="28"/>
      <c r="DZ17" s="28"/>
      <c r="EA17" s="28"/>
      <c r="EB17" s="28"/>
      <c r="EC17" s="28"/>
      <c r="ED17" s="28"/>
      <c r="EE17" s="28"/>
      <c r="EF17" s="28"/>
      <c r="EG17" s="28"/>
      <c r="EH17" s="28"/>
      <c r="EI17" s="28"/>
      <c r="EJ17" s="28"/>
      <c r="EK17" s="28"/>
      <c r="EL17" s="28"/>
      <c r="EM17" s="28"/>
      <c r="EN17" s="28"/>
      <c r="EO17" s="28"/>
      <c r="EP17" s="28"/>
      <c r="EQ17" s="28"/>
      <c r="ER17" s="28"/>
      <c r="ES17" s="28"/>
      <c r="ET17" s="28"/>
      <c r="EU17" s="28"/>
      <c r="EV17" s="28"/>
      <c r="EW17" s="28"/>
      <c r="EX17" s="28"/>
      <c r="EY17" s="28"/>
    </row>
    <row r="18" spans="1:155" s="8" customFormat="1" ht="31.5" customHeight="1">
      <c r="A18" s="78" t="s">
        <v>2</v>
      </c>
      <c r="B18" s="51" t="s">
        <v>10</v>
      </c>
      <c r="C18" s="52">
        <v>3194</v>
      </c>
      <c r="D18" s="31">
        <v>5</v>
      </c>
      <c r="E18" s="53">
        <f>C18*D18</f>
        <v>15970</v>
      </c>
      <c r="F18" s="54" t="s">
        <v>18</v>
      </c>
      <c r="G18" s="54" t="s">
        <v>18</v>
      </c>
      <c r="H18" s="31" t="s">
        <v>13</v>
      </c>
      <c r="I18" s="52">
        <v>2900</v>
      </c>
      <c r="J18" s="31">
        <v>5</v>
      </c>
      <c r="K18" s="53">
        <f>I18*J18</f>
        <v>14500</v>
      </c>
      <c r="L18" s="54" t="s">
        <v>18</v>
      </c>
      <c r="M18" s="54" t="s">
        <v>18</v>
      </c>
      <c r="N18" s="55" t="s">
        <v>18</v>
      </c>
      <c r="O18" s="55" t="s">
        <v>18</v>
      </c>
      <c r="P18" s="56" t="s">
        <v>18</v>
      </c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  <c r="DP18" s="28"/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</row>
    <row r="19" spans="1:155" s="8" customFormat="1" ht="31.5">
      <c r="A19" s="78"/>
      <c r="B19" s="51" t="s">
        <v>11</v>
      </c>
      <c r="C19" s="52">
        <v>224</v>
      </c>
      <c r="D19" s="31">
        <v>3</v>
      </c>
      <c r="E19" s="53">
        <f>C19*D19</f>
        <v>672</v>
      </c>
      <c r="F19" s="54" t="s">
        <v>18</v>
      </c>
      <c r="G19" s="54" t="s">
        <v>18</v>
      </c>
      <c r="H19" s="31" t="s">
        <v>15</v>
      </c>
      <c r="I19" s="52">
        <v>472</v>
      </c>
      <c r="J19" s="31">
        <v>3</v>
      </c>
      <c r="K19" s="53">
        <f>I19*J19</f>
        <v>1416</v>
      </c>
      <c r="L19" s="54" t="s">
        <v>18</v>
      </c>
      <c r="M19" s="54" t="s">
        <v>18</v>
      </c>
      <c r="N19" s="55" t="s">
        <v>18</v>
      </c>
      <c r="O19" s="55" t="s">
        <v>18</v>
      </c>
      <c r="P19" s="56" t="s">
        <v>18</v>
      </c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28"/>
      <c r="DG19" s="28"/>
      <c r="DH19" s="28"/>
      <c r="DI19" s="28"/>
      <c r="DJ19" s="28"/>
      <c r="DK19" s="28"/>
      <c r="DL19" s="28"/>
      <c r="DM19" s="28"/>
      <c r="DN19" s="28"/>
      <c r="DO19" s="28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</row>
    <row r="20" spans="1:155" s="9" customFormat="1" ht="59.25" customHeight="1">
      <c r="A20" s="78"/>
      <c r="B20" s="51" t="s">
        <v>12</v>
      </c>
      <c r="C20" s="52">
        <v>22</v>
      </c>
      <c r="D20" s="31">
        <v>1</v>
      </c>
      <c r="E20" s="53">
        <f>C20*D20</f>
        <v>22</v>
      </c>
      <c r="F20" s="54" t="s">
        <v>18</v>
      </c>
      <c r="G20" s="54" t="s">
        <v>18</v>
      </c>
      <c r="H20" s="31" t="s">
        <v>14</v>
      </c>
      <c r="I20" s="52">
        <v>68</v>
      </c>
      <c r="J20" s="31">
        <v>1</v>
      </c>
      <c r="K20" s="53">
        <f>I20*J20</f>
        <v>68</v>
      </c>
      <c r="L20" s="54" t="s">
        <v>18</v>
      </c>
      <c r="M20" s="54" t="s">
        <v>18</v>
      </c>
      <c r="N20" s="55" t="s">
        <v>18</v>
      </c>
      <c r="O20" s="55" t="s">
        <v>18</v>
      </c>
      <c r="P20" s="56" t="s">
        <v>18</v>
      </c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/>
      <c r="DN20" s="28"/>
      <c r="DO20" s="28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</row>
    <row r="21" spans="1:155" s="6" customFormat="1" ht="16.5" customHeight="1">
      <c r="A21" s="78"/>
      <c r="B21" s="57" t="s">
        <v>17</v>
      </c>
      <c r="C21" s="52">
        <f>SUM(C18:C20)</f>
        <v>3440</v>
      </c>
      <c r="D21" s="58" t="s">
        <v>18</v>
      </c>
      <c r="E21" s="59">
        <f>SUM(E18:E20)</f>
        <v>16664</v>
      </c>
      <c r="F21" s="59">
        <f>E21/C21</f>
        <v>4.844186046511628</v>
      </c>
      <c r="G21" s="60">
        <f>F21/D18*100</f>
        <v>96.88372093023257</v>
      </c>
      <c r="H21" s="31" t="s">
        <v>17</v>
      </c>
      <c r="I21" s="52">
        <f>SUM(I18:I20)</f>
        <v>3440</v>
      </c>
      <c r="J21" s="58" t="s">
        <v>18</v>
      </c>
      <c r="K21" s="53">
        <f>SUM(K18:K20)</f>
        <v>15984</v>
      </c>
      <c r="L21" s="59">
        <f>K21/I21</f>
        <v>4.6465116279069765</v>
      </c>
      <c r="M21" s="59">
        <f>L21/J18*100</f>
        <v>92.930232558139522</v>
      </c>
      <c r="N21" s="61">
        <f>F21*L21</f>
        <v>22.508566792861004</v>
      </c>
      <c r="O21" s="55" t="s">
        <v>18</v>
      </c>
      <c r="P21" s="56" t="s">
        <v>18</v>
      </c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</row>
    <row r="22" spans="1:155" s="6" customFormat="1" ht="34.5" customHeight="1">
      <c r="A22" s="78" t="s">
        <v>3</v>
      </c>
      <c r="B22" s="51" t="s">
        <v>10</v>
      </c>
      <c r="C22" s="52">
        <v>3085</v>
      </c>
      <c r="D22" s="31">
        <v>5</v>
      </c>
      <c r="E22" s="53">
        <f>C22*D22</f>
        <v>15425</v>
      </c>
      <c r="F22" s="54" t="s">
        <v>18</v>
      </c>
      <c r="G22" s="54" t="s">
        <v>18</v>
      </c>
      <c r="H22" s="31" t="s">
        <v>13</v>
      </c>
      <c r="I22" s="52">
        <v>3168</v>
      </c>
      <c r="J22" s="31">
        <v>5</v>
      </c>
      <c r="K22" s="53">
        <f>I22*J22</f>
        <v>15840</v>
      </c>
      <c r="L22" s="54" t="s">
        <v>18</v>
      </c>
      <c r="M22" s="54" t="s">
        <v>18</v>
      </c>
      <c r="N22" s="55" t="s">
        <v>18</v>
      </c>
      <c r="O22" s="55" t="s">
        <v>18</v>
      </c>
      <c r="P22" s="56" t="s">
        <v>18</v>
      </c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</row>
    <row r="23" spans="1:155" s="6" customFormat="1" ht="31.5">
      <c r="A23" s="78"/>
      <c r="B23" s="51" t="s">
        <v>11</v>
      </c>
      <c r="C23" s="52">
        <v>318</v>
      </c>
      <c r="D23" s="31">
        <v>3</v>
      </c>
      <c r="E23" s="53">
        <f>C23*D23</f>
        <v>954</v>
      </c>
      <c r="F23" s="54" t="s">
        <v>18</v>
      </c>
      <c r="G23" s="54" t="s">
        <v>18</v>
      </c>
      <c r="H23" s="31" t="s">
        <v>15</v>
      </c>
      <c r="I23" s="52">
        <v>260</v>
      </c>
      <c r="J23" s="31">
        <v>3</v>
      </c>
      <c r="K23" s="53">
        <f>I23*J23</f>
        <v>780</v>
      </c>
      <c r="L23" s="54" t="s">
        <v>18</v>
      </c>
      <c r="M23" s="54" t="s">
        <v>18</v>
      </c>
      <c r="N23" s="55" t="s">
        <v>18</v>
      </c>
      <c r="O23" s="55" t="s">
        <v>18</v>
      </c>
      <c r="P23" s="56" t="s">
        <v>18</v>
      </c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</row>
    <row r="24" spans="1:155" s="6" customFormat="1" ht="31.5">
      <c r="A24" s="78"/>
      <c r="B24" s="51" t="s">
        <v>12</v>
      </c>
      <c r="C24" s="52">
        <v>37</v>
      </c>
      <c r="D24" s="31">
        <v>1</v>
      </c>
      <c r="E24" s="53">
        <f>C24*D24</f>
        <v>37</v>
      </c>
      <c r="F24" s="54" t="s">
        <v>18</v>
      </c>
      <c r="G24" s="54" t="s">
        <v>18</v>
      </c>
      <c r="H24" s="31" t="s">
        <v>14</v>
      </c>
      <c r="I24" s="52">
        <v>12</v>
      </c>
      <c r="J24" s="31">
        <v>1</v>
      </c>
      <c r="K24" s="53">
        <f>I24*J24</f>
        <v>12</v>
      </c>
      <c r="L24" s="54" t="s">
        <v>18</v>
      </c>
      <c r="M24" s="54" t="s">
        <v>18</v>
      </c>
      <c r="N24" s="55" t="s">
        <v>18</v>
      </c>
      <c r="O24" s="55" t="s">
        <v>18</v>
      </c>
      <c r="P24" s="56" t="s">
        <v>18</v>
      </c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</row>
    <row r="25" spans="1:155" s="17" customFormat="1" ht="16.5" customHeight="1">
      <c r="A25" s="78"/>
      <c r="B25" s="57" t="s">
        <v>17</v>
      </c>
      <c r="C25" s="52">
        <f>SUM(C22:C24)</f>
        <v>3440</v>
      </c>
      <c r="D25" s="58" t="s">
        <v>18</v>
      </c>
      <c r="E25" s="59">
        <f>SUM(E22:E24)</f>
        <v>16416</v>
      </c>
      <c r="F25" s="59">
        <f>E25/C25</f>
        <v>4.7720930232558141</v>
      </c>
      <c r="G25" s="60">
        <f>F25/D22*100</f>
        <v>95.441860465116278</v>
      </c>
      <c r="H25" s="31" t="s">
        <v>17</v>
      </c>
      <c r="I25" s="52">
        <f>SUM(I22:I24)</f>
        <v>3440</v>
      </c>
      <c r="J25" s="58" t="s">
        <v>18</v>
      </c>
      <c r="K25" s="53">
        <f>SUM(K22:K24)</f>
        <v>16632</v>
      </c>
      <c r="L25" s="59">
        <f>K25/I25</f>
        <v>4.8348837209302324</v>
      </c>
      <c r="M25" s="59">
        <f>L25/J22*100</f>
        <v>96.697674418604649</v>
      </c>
      <c r="N25" s="61">
        <f>F25*L25</f>
        <v>23.072514872904271</v>
      </c>
      <c r="O25" s="55" t="s">
        <v>18</v>
      </c>
      <c r="P25" s="56" t="s">
        <v>18</v>
      </c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  <c r="EG25" s="27"/>
      <c r="EH25" s="27"/>
      <c r="EI25" s="27"/>
      <c r="EJ25" s="27"/>
      <c r="EK25" s="27"/>
      <c r="EL25" s="27"/>
      <c r="EM25" s="27"/>
      <c r="EN25" s="27"/>
      <c r="EO25" s="27"/>
      <c r="EP25" s="27"/>
      <c r="EQ25" s="27"/>
      <c r="ER25" s="27"/>
      <c r="ES25" s="27"/>
      <c r="ET25" s="27"/>
      <c r="EU25" s="27"/>
      <c r="EV25" s="27"/>
      <c r="EW25" s="27"/>
      <c r="EX25" s="27"/>
      <c r="EY25" s="27"/>
    </row>
    <row r="26" spans="1:155" s="16" customFormat="1" ht="34.5" customHeight="1">
      <c r="A26" s="78" t="s">
        <v>4</v>
      </c>
      <c r="B26" s="51" t="s">
        <v>10</v>
      </c>
      <c r="C26" s="52">
        <v>3237</v>
      </c>
      <c r="D26" s="31">
        <v>5</v>
      </c>
      <c r="E26" s="53">
        <f>C26*D26</f>
        <v>16185</v>
      </c>
      <c r="F26" s="54" t="s">
        <v>18</v>
      </c>
      <c r="G26" s="54" t="s">
        <v>18</v>
      </c>
      <c r="H26" s="31" t="s">
        <v>13</v>
      </c>
      <c r="I26" s="52">
        <v>2378</v>
      </c>
      <c r="J26" s="31">
        <v>5</v>
      </c>
      <c r="K26" s="53">
        <f>I26*J26</f>
        <v>11890</v>
      </c>
      <c r="L26" s="54" t="s">
        <v>18</v>
      </c>
      <c r="M26" s="54" t="s">
        <v>18</v>
      </c>
      <c r="N26" s="55" t="s">
        <v>18</v>
      </c>
      <c r="O26" s="55" t="s">
        <v>18</v>
      </c>
      <c r="P26" s="56" t="s">
        <v>18</v>
      </c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</row>
    <row r="27" spans="1:155" s="16" customFormat="1" ht="31.5">
      <c r="A27" s="78"/>
      <c r="B27" s="51" t="s">
        <v>11</v>
      </c>
      <c r="C27" s="52">
        <v>182</v>
      </c>
      <c r="D27" s="31">
        <v>3</v>
      </c>
      <c r="E27" s="53">
        <f>C27*D27</f>
        <v>546</v>
      </c>
      <c r="F27" s="54" t="s">
        <v>18</v>
      </c>
      <c r="G27" s="54" t="s">
        <v>18</v>
      </c>
      <c r="H27" s="31" t="s">
        <v>15</v>
      </c>
      <c r="I27" s="52">
        <v>980</v>
      </c>
      <c r="J27" s="31">
        <v>3</v>
      </c>
      <c r="K27" s="53">
        <f>I27*J27</f>
        <v>2940</v>
      </c>
      <c r="L27" s="54" t="s">
        <v>18</v>
      </c>
      <c r="M27" s="54" t="s">
        <v>18</v>
      </c>
      <c r="N27" s="55" t="s">
        <v>18</v>
      </c>
      <c r="O27" s="55" t="s">
        <v>18</v>
      </c>
      <c r="P27" s="56" t="s">
        <v>18</v>
      </c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  <c r="EG27" s="27"/>
      <c r="EH27" s="27"/>
      <c r="EI27" s="27"/>
      <c r="EJ27" s="27"/>
      <c r="EK27" s="27"/>
      <c r="EL27" s="27"/>
      <c r="EM27" s="27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</row>
    <row r="28" spans="1:155" s="15" customFormat="1" ht="31.5">
      <c r="A28" s="78"/>
      <c r="B28" s="51" t="s">
        <v>12</v>
      </c>
      <c r="C28" s="52">
        <v>21</v>
      </c>
      <c r="D28" s="31">
        <v>1</v>
      </c>
      <c r="E28" s="53">
        <f>C28*D28</f>
        <v>21</v>
      </c>
      <c r="F28" s="54" t="s">
        <v>18</v>
      </c>
      <c r="G28" s="54" t="s">
        <v>18</v>
      </c>
      <c r="H28" s="31" t="s">
        <v>14</v>
      </c>
      <c r="I28" s="52">
        <v>82</v>
      </c>
      <c r="J28" s="31">
        <v>1</v>
      </c>
      <c r="K28" s="53">
        <f>I28*J28</f>
        <v>82</v>
      </c>
      <c r="L28" s="54" t="s">
        <v>18</v>
      </c>
      <c r="M28" s="54" t="s">
        <v>18</v>
      </c>
      <c r="N28" s="55" t="s">
        <v>18</v>
      </c>
      <c r="O28" s="55" t="s">
        <v>18</v>
      </c>
      <c r="P28" s="56" t="s">
        <v>18</v>
      </c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  <c r="DD28" s="27"/>
      <c r="DE28" s="27"/>
      <c r="DF28" s="27"/>
      <c r="DG28" s="27"/>
      <c r="DH28" s="27"/>
      <c r="DI28" s="27"/>
      <c r="DJ28" s="27"/>
      <c r="DK28" s="27"/>
      <c r="DL28" s="27"/>
      <c r="DM28" s="27"/>
      <c r="DN28" s="27"/>
      <c r="DO28" s="27"/>
      <c r="DP28" s="27"/>
      <c r="DQ28" s="27"/>
      <c r="DR28" s="27"/>
      <c r="DS28" s="27"/>
      <c r="DT28" s="27"/>
      <c r="DU28" s="27"/>
      <c r="DV28" s="27"/>
      <c r="DW28" s="27"/>
      <c r="DX28" s="27"/>
      <c r="DY28" s="27"/>
      <c r="DZ28" s="27"/>
      <c r="EA28" s="27"/>
      <c r="EB28" s="27"/>
      <c r="EC28" s="27"/>
      <c r="ED28" s="27"/>
      <c r="EE28" s="27"/>
      <c r="EF28" s="27"/>
      <c r="EG28" s="27"/>
      <c r="EH28" s="27"/>
      <c r="EI28" s="27"/>
      <c r="EJ28" s="27"/>
      <c r="EK28" s="27"/>
      <c r="EL28" s="27"/>
      <c r="EM28" s="27"/>
      <c r="EN28" s="27"/>
      <c r="EO28" s="27"/>
      <c r="EP28" s="27"/>
      <c r="EQ28" s="27"/>
      <c r="ER28" s="27"/>
      <c r="ES28" s="27"/>
      <c r="ET28" s="27"/>
      <c r="EU28" s="27"/>
      <c r="EV28" s="27"/>
      <c r="EW28" s="27"/>
      <c r="EX28" s="27"/>
      <c r="EY28" s="27"/>
    </row>
    <row r="29" spans="1:155" s="17" customFormat="1" ht="16.5" customHeight="1">
      <c r="A29" s="78"/>
      <c r="B29" s="57" t="s">
        <v>17</v>
      </c>
      <c r="C29" s="52">
        <f>SUM(C26:C28)</f>
        <v>3440</v>
      </c>
      <c r="D29" s="58" t="s">
        <v>18</v>
      </c>
      <c r="E29" s="59">
        <f>SUM(E26:E28)</f>
        <v>16752</v>
      </c>
      <c r="F29" s="59">
        <f>E29/C29</f>
        <v>4.8697674418604651</v>
      </c>
      <c r="G29" s="60">
        <f>F29/D26*100</f>
        <v>97.395348837209312</v>
      </c>
      <c r="H29" s="31" t="s">
        <v>17</v>
      </c>
      <c r="I29" s="52">
        <f>SUM(I26:I28)</f>
        <v>3440</v>
      </c>
      <c r="J29" s="58" t="s">
        <v>18</v>
      </c>
      <c r="K29" s="53">
        <f>SUM(K26:K28)</f>
        <v>14912</v>
      </c>
      <c r="L29" s="59">
        <f>K29/I29</f>
        <v>4.3348837209302324</v>
      </c>
      <c r="M29" s="59">
        <f>L29/J26*100</f>
        <v>86.697674418604649</v>
      </c>
      <c r="N29" s="61">
        <f>F29*L29</f>
        <v>21.109875608436994</v>
      </c>
      <c r="O29" s="55" t="s">
        <v>18</v>
      </c>
      <c r="P29" s="56" t="s">
        <v>18</v>
      </c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  <c r="DD29" s="27"/>
      <c r="DE29" s="27"/>
      <c r="DF29" s="27"/>
      <c r="DG29" s="27"/>
      <c r="DH29" s="27"/>
      <c r="DI29" s="27"/>
      <c r="DJ29" s="27"/>
      <c r="DK29" s="27"/>
      <c r="DL29" s="27"/>
      <c r="DM29" s="27"/>
      <c r="DN29" s="27"/>
      <c r="DO29" s="27"/>
      <c r="DP29" s="27"/>
      <c r="DQ29" s="27"/>
      <c r="DR29" s="27"/>
      <c r="DS29" s="27"/>
      <c r="DT29" s="27"/>
      <c r="DU29" s="27"/>
      <c r="DV29" s="27"/>
      <c r="DW29" s="27"/>
      <c r="DX29" s="27"/>
      <c r="DY29" s="27"/>
      <c r="DZ29" s="27"/>
      <c r="EA29" s="27"/>
      <c r="EB29" s="27"/>
      <c r="EC29" s="27"/>
      <c r="ED29" s="27"/>
      <c r="EE29" s="27"/>
      <c r="EF29" s="27"/>
      <c r="EG29" s="27"/>
      <c r="EH29" s="27"/>
      <c r="EI29" s="27"/>
      <c r="EJ29" s="27"/>
      <c r="EK29" s="27"/>
      <c r="EL29" s="27"/>
      <c r="EM29" s="27"/>
      <c r="EN29" s="27"/>
      <c r="EO29" s="27"/>
      <c r="EP29" s="27"/>
      <c r="EQ29" s="27"/>
      <c r="ER29" s="27"/>
      <c r="ES29" s="27"/>
      <c r="ET29" s="27"/>
      <c r="EU29" s="27"/>
      <c r="EV29" s="27"/>
      <c r="EW29" s="27"/>
      <c r="EX29" s="27"/>
      <c r="EY29" s="27"/>
    </row>
    <row r="30" spans="1:155" s="16" customFormat="1" ht="33.75" customHeight="1">
      <c r="A30" s="78" t="s">
        <v>5</v>
      </c>
      <c r="B30" s="51" t="s">
        <v>10</v>
      </c>
      <c r="C30" s="52">
        <v>3312</v>
      </c>
      <c r="D30" s="31">
        <v>5</v>
      </c>
      <c r="E30" s="53">
        <f>C30*D30</f>
        <v>16560</v>
      </c>
      <c r="F30" s="54" t="s">
        <v>18</v>
      </c>
      <c r="G30" s="54" t="s">
        <v>18</v>
      </c>
      <c r="H30" s="31" t="s">
        <v>13</v>
      </c>
      <c r="I30" s="52">
        <v>3302</v>
      </c>
      <c r="J30" s="31">
        <v>5</v>
      </c>
      <c r="K30" s="53">
        <f>I30*J30</f>
        <v>16510</v>
      </c>
      <c r="L30" s="54" t="s">
        <v>18</v>
      </c>
      <c r="M30" s="54" t="s">
        <v>18</v>
      </c>
      <c r="N30" s="55" t="s">
        <v>18</v>
      </c>
      <c r="O30" s="55" t="s">
        <v>18</v>
      </c>
      <c r="P30" s="56" t="s">
        <v>18</v>
      </c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  <c r="DB30" s="27"/>
      <c r="DC30" s="27"/>
      <c r="DD30" s="27"/>
      <c r="DE30" s="27"/>
      <c r="DF30" s="27"/>
      <c r="DG30" s="27"/>
      <c r="DH30" s="27"/>
      <c r="DI30" s="27"/>
      <c r="DJ30" s="27"/>
      <c r="DK30" s="27"/>
      <c r="DL30" s="27"/>
      <c r="DM30" s="27"/>
      <c r="DN30" s="27"/>
      <c r="DO30" s="27"/>
      <c r="DP30" s="27"/>
      <c r="DQ30" s="27"/>
      <c r="DR30" s="27"/>
      <c r="DS30" s="27"/>
      <c r="DT30" s="27"/>
      <c r="DU30" s="27"/>
      <c r="DV30" s="27"/>
      <c r="DW30" s="27"/>
      <c r="DX30" s="27"/>
      <c r="DY30" s="27"/>
      <c r="DZ30" s="27"/>
      <c r="EA30" s="27"/>
      <c r="EB30" s="27"/>
      <c r="EC30" s="27"/>
      <c r="ED30" s="27"/>
      <c r="EE30" s="27"/>
      <c r="EF30" s="27"/>
      <c r="EG30" s="27"/>
      <c r="EH30" s="27"/>
      <c r="EI30" s="27"/>
      <c r="EJ30" s="27"/>
      <c r="EK30" s="27"/>
      <c r="EL30" s="27"/>
      <c r="EM30" s="27"/>
      <c r="EN30" s="27"/>
      <c r="EO30" s="27"/>
      <c r="EP30" s="27"/>
      <c r="EQ30" s="27"/>
      <c r="ER30" s="27"/>
      <c r="ES30" s="27"/>
      <c r="ET30" s="27"/>
      <c r="EU30" s="27"/>
      <c r="EV30" s="27"/>
      <c r="EW30" s="27"/>
      <c r="EX30" s="27"/>
      <c r="EY30" s="27"/>
    </row>
    <row r="31" spans="1:155" s="16" customFormat="1" ht="31.5">
      <c r="A31" s="78"/>
      <c r="B31" s="51" t="s">
        <v>11</v>
      </c>
      <c r="C31" s="52">
        <v>121</v>
      </c>
      <c r="D31" s="31">
        <v>3</v>
      </c>
      <c r="E31" s="53">
        <f>C31*D31</f>
        <v>363</v>
      </c>
      <c r="F31" s="54" t="s">
        <v>18</v>
      </c>
      <c r="G31" s="54" t="s">
        <v>18</v>
      </c>
      <c r="H31" s="31" t="s">
        <v>15</v>
      </c>
      <c r="I31" s="52">
        <v>138</v>
      </c>
      <c r="J31" s="31">
        <v>3</v>
      </c>
      <c r="K31" s="53">
        <f>I31*J31</f>
        <v>414</v>
      </c>
      <c r="L31" s="54" t="s">
        <v>18</v>
      </c>
      <c r="M31" s="54" t="s">
        <v>18</v>
      </c>
      <c r="N31" s="55" t="s">
        <v>18</v>
      </c>
      <c r="O31" s="55" t="s">
        <v>18</v>
      </c>
      <c r="P31" s="56" t="s">
        <v>18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  <c r="DD31" s="27"/>
      <c r="DE31" s="27"/>
      <c r="DF31" s="27"/>
      <c r="DG31" s="27"/>
      <c r="DH31" s="27"/>
      <c r="DI31" s="27"/>
      <c r="DJ31" s="27"/>
      <c r="DK31" s="27"/>
      <c r="DL31" s="27"/>
      <c r="DM31" s="27"/>
      <c r="DN31" s="27"/>
      <c r="DO31" s="27"/>
      <c r="DP31" s="27"/>
      <c r="DQ31" s="27"/>
      <c r="DR31" s="27"/>
      <c r="DS31" s="27"/>
      <c r="DT31" s="27"/>
      <c r="DU31" s="27"/>
      <c r="DV31" s="27"/>
      <c r="DW31" s="27"/>
      <c r="DX31" s="27"/>
      <c r="DY31" s="27"/>
      <c r="DZ31" s="27"/>
      <c r="EA31" s="27"/>
      <c r="EB31" s="27"/>
      <c r="EC31" s="27"/>
      <c r="ED31" s="27"/>
      <c r="EE31" s="27"/>
      <c r="EF31" s="27"/>
      <c r="EG31" s="27"/>
      <c r="EH31" s="27"/>
      <c r="EI31" s="27"/>
      <c r="EJ31" s="27"/>
      <c r="EK31" s="27"/>
      <c r="EL31" s="27"/>
      <c r="EM31" s="27"/>
      <c r="EN31" s="27"/>
      <c r="EO31" s="27"/>
      <c r="EP31" s="27"/>
      <c r="EQ31" s="27"/>
      <c r="ER31" s="27"/>
      <c r="ES31" s="27"/>
      <c r="ET31" s="27"/>
      <c r="EU31" s="27"/>
      <c r="EV31" s="27"/>
      <c r="EW31" s="27"/>
      <c r="EX31" s="27"/>
      <c r="EY31" s="27"/>
    </row>
    <row r="32" spans="1:155" s="15" customFormat="1" ht="31.5">
      <c r="A32" s="78"/>
      <c r="B32" s="51" t="s">
        <v>12</v>
      </c>
      <c r="C32" s="52">
        <v>7</v>
      </c>
      <c r="D32" s="31">
        <v>1</v>
      </c>
      <c r="E32" s="53">
        <f>C32*D32</f>
        <v>7</v>
      </c>
      <c r="F32" s="54" t="s">
        <v>18</v>
      </c>
      <c r="G32" s="54" t="s">
        <v>18</v>
      </c>
      <c r="H32" s="31" t="s">
        <v>14</v>
      </c>
      <c r="I32" s="52">
        <v>0</v>
      </c>
      <c r="J32" s="31">
        <v>1</v>
      </c>
      <c r="K32" s="53">
        <f>I32*J32</f>
        <v>0</v>
      </c>
      <c r="L32" s="54" t="s">
        <v>18</v>
      </c>
      <c r="M32" s="54" t="s">
        <v>18</v>
      </c>
      <c r="N32" s="55" t="s">
        <v>18</v>
      </c>
      <c r="O32" s="55" t="s">
        <v>18</v>
      </c>
      <c r="P32" s="56" t="s">
        <v>18</v>
      </c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  <c r="DD32" s="27"/>
      <c r="DE32" s="27"/>
      <c r="DF32" s="27"/>
      <c r="DG32" s="27"/>
      <c r="DH32" s="27"/>
      <c r="DI32" s="27"/>
      <c r="DJ32" s="27"/>
      <c r="DK32" s="27"/>
      <c r="DL32" s="27"/>
      <c r="DM32" s="27"/>
      <c r="DN32" s="27"/>
      <c r="DO32" s="27"/>
      <c r="DP32" s="27"/>
      <c r="DQ32" s="27"/>
      <c r="DR32" s="27"/>
      <c r="DS32" s="27"/>
      <c r="DT32" s="27"/>
      <c r="DU32" s="27"/>
      <c r="DV32" s="27"/>
      <c r="DW32" s="27"/>
      <c r="DX32" s="27"/>
      <c r="DY32" s="27"/>
      <c r="DZ32" s="27"/>
      <c r="EA32" s="27"/>
      <c r="EB32" s="27"/>
      <c r="EC32" s="27"/>
      <c r="ED32" s="27"/>
      <c r="EE32" s="27"/>
      <c r="EF32" s="27"/>
      <c r="EG32" s="27"/>
      <c r="EH32" s="27"/>
      <c r="EI32" s="27"/>
      <c r="EJ32" s="27"/>
      <c r="EK32" s="27"/>
      <c r="EL32" s="27"/>
      <c r="EM32" s="27"/>
      <c r="EN32" s="27"/>
      <c r="EO32" s="27"/>
      <c r="EP32" s="27"/>
      <c r="EQ32" s="27"/>
      <c r="ER32" s="27"/>
      <c r="ES32" s="27"/>
      <c r="ET32" s="27"/>
      <c r="EU32" s="27"/>
      <c r="EV32" s="27"/>
      <c r="EW32" s="27"/>
      <c r="EX32" s="27"/>
      <c r="EY32" s="27"/>
    </row>
    <row r="33" spans="1:16" ht="16.5" customHeight="1">
      <c r="A33" s="78"/>
      <c r="B33" s="57" t="s">
        <v>17</v>
      </c>
      <c r="C33" s="52">
        <f>SUM(C30:C32)</f>
        <v>3440</v>
      </c>
      <c r="D33" s="62" t="s">
        <v>18</v>
      </c>
      <c r="E33" s="31">
        <f>SUM(E30:E32)</f>
        <v>16930</v>
      </c>
      <c r="F33" s="59">
        <f>E33/C33</f>
        <v>4.9215116279069768</v>
      </c>
      <c r="G33" s="60">
        <f>F33/D30*100</f>
        <v>98.430232558139537</v>
      </c>
      <c r="H33" s="63" t="s">
        <v>17</v>
      </c>
      <c r="I33" s="52">
        <f>SUM(I30:I32)</f>
        <v>3440</v>
      </c>
      <c r="J33" s="62" t="s">
        <v>18</v>
      </c>
      <c r="K33" s="64">
        <f>SUM(K30:K32)</f>
        <v>16924</v>
      </c>
      <c r="L33" s="59">
        <f>K33/I33</f>
        <v>4.9197674418604649</v>
      </c>
      <c r="M33" s="59">
        <f>L33/J30*100</f>
        <v>98.395348837209298</v>
      </c>
      <c r="N33" s="59">
        <f>F33*L33</f>
        <v>24.212692671714439</v>
      </c>
      <c r="O33" s="55" t="s">
        <v>18</v>
      </c>
      <c r="P33" s="56" t="s">
        <v>18</v>
      </c>
    </row>
    <row r="34" spans="1:16" ht="31.5" customHeight="1">
      <c r="A34" s="78" t="s">
        <v>6</v>
      </c>
      <c r="B34" s="57" t="s">
        <v>10</v>
      </c>
      <c r="C34" s="52">
        <v>2351</v>
      </c>
      <c r="D34" s="65">
        <v>5</v>
      </c>
      <c r="E34" s="31">
        <f>C34*D34</f>
        <v>11755</v>
      </c>
      <c r="F34" s="54" t="s">
        <v>18</v>
      </c>
      <c r="G34" s="54" t="s">
        <v>18</v>
      </c>
      <c r="H34" s="63" t="s">
        <v>13</v>
      </c>
      <c r="I34" s="52">
        <v>3194</v>
      </c>
      <c r="J34" s="31">
        <v>5</v>
      </c>
      <c r="K34" s="64">
        <f>I34*J34</f>
        <v>15970</v>
      </c>
      <c r="L34" s="54" t="s">
        <v>18</v>
      </c>
      <c r="M34" s="54" t="s">
        <v>18</v>
      </c>
      <c r="N34" s="54" t="s">
        <v>18</v>
      </c>
      <c r="O34" s="55" t="s">
        <v>18</v>
      </c>
      <c r="P34" s="56" t="s">
        <v>18</v>
      </c>
    </row>
    <row r="35" spans="1:16" ht="31.5">
      <c r="A35" s="78"/>
      <c r="B35" s="57" t="s">
        <v>11</v>
      </c>
      <c r="C35" s="52">
        <v>890</v>
      </c>
      <c r="D35" s="65">
        <v>3</v>
      </c>
      <c r="E35" s="31">
        <f>C35*D35</f>
        <v>2670</v>
      </c>
      <c r="F35" s="54" t="s">
        <v>18</v>
      </c>
      <c r="G35" s="54" t="s">
        <v>18</v>
      </c>
      <c r="H35" s="63" t="s">
        <v>15</v>
      </c>
      <c r="I35" s="52">
        <v>238</v>
      </c>
      <c r="J35" s="31">
        <v>3</v>
      </c>
      <c r="K35" s="64">
        <f>I35*J35</f>
        <v>714</v>
      </c>
      <c r="L35" s="54" t="s">
        <v>18</v>
      </c>
      <c r="M35" s="54" t="s">
        <v>18</v>
      </c>
      <c r="N35" s="54" t="s">
        <v>18</v>
      </c>
      <c r="O35" s="55" t="s">
        <v>18</v>
      </c>
      <c r="P35" s="56" t="s">
        <v>18</v>
      </c>
    </row>
    <row r="36" spans="1:16" ht="31.5">
      <c r="A36" s="78"/>
      <c r="B36" s="57" t="s">
        <v>12</v>
      </c>
      <c r="C36" s="52">
        <v>199</v>
      </c>
      <c r="D36" s="65">
        <v>1</v>
      </c>
      <c r="E36" s="31">
        <f>C36*D36</f>
        <v>199</v>
      </c>
      <c r="F36" s="54" t="s">
        <v>18</v>
      </c>
      <c r="G36" s="54" t="s">
        <v>18</v>
      </c>
      <c r="H36" s="63" t="s">
        <v>14</v>
      </c>
      <c r="I36" s="52">
        <v>8</v>
      </c>
      <c r="J36" s="31">
        <v>1</v>
      </c>
      <c r="K36" s="64">
        <f>I36*J36</f>
        <v>8</v>
      </c>
      <c r="L36" s="54" t="s">
        <v>18</v>
      </c>
      <c r="M36" s="54" t="s">
        <v>18</v>
      </c>
      <c r="N36" s="54" t="s">
        <v>18</v>
      </c>
      <c r="O36" s="55" t="s">
        <v>18</v>
      </c>
      <c r="P36" s="56" t="s">
        <v>18</v>
      </c>
    </row>
    <row r="37" spans="1:16" ht="16.5" customHeight="1">
      <c r="A37" s="78"/>
      <c r="B37" s="57" t="s">
        <v>17</v>
      </c>
      <c r="C37" s="52">
        <f>SUM(C34:C36)</f>
        <v>3440</v>
      </c>
      <c r="D37" s="62" t="s">
        <v>18</v>
      </c>
      <c r="E37" s="31">
        <f>SUM(E34:E36)</f>
        <v>14624</v>
      </c>
      <c r="F37" s="59">
        <f>E37/C37</f>
        <v>4.2511627906976743</v>
      </c>
      <c r="G37" s="60">
        <f>F37/D34*100</f>
        <v>85.023255813953497</v>
      </c>
      <c r="H37" s="63" t="s">
        <v>17</v>
      </c>
      <c r="I37" s="52">
        <v>3440</v>
      </c>
      <c r="J37" s="62" t="s">
        <v>18</v>
      </c>
      <c r="K37" s="64">
        <f>SUM(K34:K36)</f>
        <v>16692</v>
      </c>
      <c r="L37" s="59">
        <f>K37/I37</f>
        <v>4.8523255813953492</v>
      </c>
      <c r="M37" s="59">
        <f>L37/J34*100</f>
        <v>97.04651162790698</v>
      </c>
      <c r="N37" s="59">
        <f>F37*L37</f>
        <v>20.628025959978366</v>
      </c>
      <c r="O37" s="55" t="s">
        <v>18</v>
      </c>
      <c r="P37" s="56" t="s">
        <v>18</v>
      </c>
    </row>
    <row r="38" spans="1:16" ht="33.75" customHeight="1">
      <c r="A38" s="78" t="s">
        <v>7</v>
      </c>
      <c r="B38" s="57" t="s">
        <v>10</v>
      </c>
      <c r="C38" s="52">
        <v>3079</v>
      </c>
      <c r="D38" s="65">
        <v>5</v>
      </c>
      <c r="E38" s="31">
        <f>C38*D38</f>
        <v>15395</v>
      </c>
      <c r="F38" s="54" t="s">
        <v>18</v>
      </c>
      <c r="G38" s="54" t="s">
        <v>18</v>
      </c>
      <c r="H38" s="63" t="s">
        <v>13</v>
      </c>
      <c r="I38" s="52">
        <v>3186</v>
      </c>
      <c r="J38" s="31">
        <v>5</v>
      </c>
      <c r="K38" s="64">
        <f>I38*J38</f>
        <v>15930</v>
      </c>
      <c r="L38" s="54" t="s">
        <v>18</v>
      </c>
      <c r="M38" s="54" t="s">
        <v>18</v>
      </c>
      <c r="N38" s="54" t="s">
        <v>18</v>
      </c>
      <c r="O38" s="55" t="s">
        <v>18</v>
      </c>
      <c r="P38" s="56" t="s">
        <v>18</v>
      </c>
    </row>
    <row r="39" spans="1:16" ht="31.5">
      <c r="A39" s="78"/>
      <c r="B39" s="57" t="s">
        <v>11</v>
      </c>
      <c r="C39" s="52">
        <v>312</v>
      </c>
      <c r="D39" s="65">
        <v>3</v>
      </c>
      <c r="E39" s="31">
        <f>C39*D39</f>
        <v>936</v>
      </c>
      <c r="F39" s="54" t="s">
        <v>18</v>
      </c>
      <c r="G39" s="54" t="s">
        <v>18</v>
      </c>
      <c r="H39" s="63" t="s">
        <v>15</v>
      </c>
      <c r="I39" s="52">
        <v>195</v>
      </c>
      <c r="J39" s="31">
        <v>3</v>
      </c>
      <c r="K39" s="64">
        <f>I39*J39</f>
        <v>585</v>
      </c>
      <c r="L39" s="54" t="s">
        <v>18</v>
      </c>
      <c r="M39" s="54" t="s">
        <v>18</v>
      </c>
      <c r="N39" s="54" t="s">
        <v>18</v>
      </c>
      <c r="O39" s="55" t="s">
        <v>18</v>
      </c>
      <c r="P39" s="56" t="s">
        <v>18</v>
      </c>
    </row>
    <row r="40" spans="1:16" ht="31.5">
      <c r="A40" s="78"/>
      <c r="B40" s="57" t="s">
        <v>12</v>
      </c>
      <c r="C40" s="52">
        <v>49</v>
      </c>
      <c r="D40" s="65">
        <v>1</v>
      </c>
      <c r="E40" s="31">
        <f>C40*D40</f>
        <v>49</v>
      </c>
      <c r="F40" s="54" t="s">
        <v>18</v>
      </c>
      <c r="G40" s="54" t="s">
        <v>18</v>
      </c>
      <c r="H40" s="63" t="s">
        <v>14</v>
      </c>
      <c r="I40" s="52">
        <v>59</v>
      </c>
      <c r="J40" s="31">
        <v>1</v>
      </c>
      <c r="K40" s="64">
        <f>I40*J40</f>
        <v>59</v>
      </c>
      <c r="L40" s="54" t="s">
        <v>18</v>
      </c>
      <c r="M40" s="54" t="s">
        <v>18</v>
      </c>
      <c r="N40" s="54" t="s">
        <v>18</v>
      </c>
      <c r="O40" s="55" t="s">
        <v>18</v>
      </c>
      <c r="P40" s="56" t="s">
        <v>18</v>
      </c>
    </row>
    <row r="41" spans="1:16" ht="16.5" customHeight="1">
      <c r="A41" s="78"/>
      <c r="B41" s="57" t="s">
        <v>17</v>
      </c>
      <c r="C41" s="52">
        <f>SUM(C38:C40)</f>
        <v>3440</v>
      </c>
      <c r="D41" s="62" t="s">
        <v>18</v>
      </c>
      <c r="E41" s="31">
        <f>SUM(E38:E40)</f>
        <v>16380</v>
      </c>
      <c r="F41" s="59">
        <f>E41/C41</f>
        <v>4.7616279069767442</v>
      </c>
      <c r="G41" s="60">
        <f>F41/D38*100</f>
        <v>95.232558139534888</v>
      </c>
      <c r="H41" s="63" t="s">
        <v>17</v>
      </c>
      <c r="I41" s="52">
        <f>SUM(I38:I40)</f>
        <v>3440</v>
      </c>
      <c r="J41" s="62" t="s">
        <v>18</v>
      </c>
      <c r="K41" s="64">
        <f>SUM(K38:K40)</f>
        <v>16574</v>
      </c>
      <c r="L41" s="59">
        <f>K41/I41</f>
        <v>4.8180232558139533</v>
      </c>
      <c r="M41" s="59">
        <f>L41/J38*100</f>
        <v>96.360465116279073</v>
      </c>
      <c r="N41" s="59">
        <f>F41*L41</f>
        <v>22.941633991346674</v>
      </c>
      <c r="O41" s="55" t="s">
        <v>18</v>
      </c>
      <c r="P41" s="56" t="s">
        <v>18</v>
      </c>
    </row>
    <row r="42" spans="1:16" ht="30.75" customHeight="1">
      <c r="A42" s="78" t="s">
        <v>8</v>
      </c>
      <c r="B42" s="57" t="s">
        <v>10</v>
      </c>
      <c r="C42" s="52">
        <v>3259</v>
      </c>
      <c r="D42" s="65">
        <v>5</v>
      </c>
      <c r="E42" s="31">
        <f>C42*D42</f>
        <v>16295</v>
      </c>
      <c r="F42" s="54" t="s">
        <v>18</v>
      </c>
      <c r="G42" s="54" t="s">
        <v>18</v>
      </c>
      <c r="H42" s="63" t="s">
        <v>13</v>
      </c>
      <c r="I42" s="52">
        <v>2990</v>
      </c>
      <c r="J42" s="31">
        <v>5</v>
      </c>
      <c r="K42" s="64">
        <f>I42*J42</f>
        <v>14950</v>
      </c>
      <c r="L42" s="54" t="s">
        <v>18</v>
      </c>
      <c r="M42" s="54" t="s">
        <v>18</v>
      </c>
      <c r="N42" s="54" t="s">
        <v>18</v>
      </c>
      <c r="O42" s="55" t="s">
        <v>18</v>
      </c>
      <c r="P42" s="56" t="s">
        <v>18</v>
      </c>
    </row>
    <row r="43" spans="1:16" ht="31.5">
      <c r="A43" s="78"/>
      <c r="B43" s="57" t="s">
        <v>11</v>
      </c>
      <c r="C43" s="52">
        <v>164</v>
      </c>
      <c r="D43" s="65">
        <v>3</v>
      </c>
      <c r="E43" s="31">
        <f>C43*D43</f>
        <v>492</v>
      </c>
      <c r="F43" s="54" t="s">
        <v>18</v>
      </c>
      <c r="G43" s="54" t="s">
        <v>18</v>
      </c>
      <c r="H43" s="63" t="s">
        <v>15</v>
      </c>
      <c r="I43" s="52">
        <v>389</v>
      </c>
      <c r="J43" s="31">
        <v>3</v>
      </c>
      <c r="K43" s="64">
        <f>I43*J43</f>
        <v>1167</v>
      </c>
      <c r="L43" s="54" t="s">
        <v>18</v>
      </c>
      <c r="M43" s="54" t="s">
        <v>18</v>
      </c>
      <c r="N43" s="54" t="s">
        <v>18</v>
      </c>
      <c r="O43" s="55" t="s">
        <v>18</v>
      </c>
      <c r="P43" s="56" t="s">
        <v>18</v>
      </c>
    </row>
    <row r="44" spans="1:16" ht="51" customHeight="1">
      <c r="A44" s="78"/>
      <c r="B44" s="57" t="s">
        <v>12</v>
      </c>
      <c r="C44" s="52">
        <v>17</v>
      </c>
      <c r="D44" s="65">
        <v>1</v>
      </c>
      <c r="E44" s="31">
        <f>C44*D44</f>
        <v>17</v>
      </c>
      <c r="F44" s="54" t="s">
        <v>18</v>
      </c>
      <c r="G44" s="54" t="s">
        <v>18</v>
      </c>
      <c r="H44" s="63" t="s">
        <v>14</v>
      </c>
      <c r="I44" s="52">
        <v>61</v>
      </c>
      <c r="J44" s="31">
        <v>1</v>
      </c>
      <c r="K44" s="64">
        <f>I44*J44</f>
        <v>61</v>
      </c>
      <c r="L44" s="54" t="s">
        <v>18</v>
      </c>
      <c r="M44" s="54" t="s">
        <v>18</v>
      </c>
      <c r="N44" s="54" t="s">
        <v>18</v>
      </c>
      <c r="O44" s="55" t="s">
        <v>18</v>
      </c>
      <c r="P44" s="56" t="s">
        <v>18</v>
      </c>
    </row>
    <row r="45" spans="1:16" ht="18.75" customHeight="1">
      <c r="A45" s="78"/>
      <c r="B45" s="57" t="s">
        <v>17</v>
      </c>
      <c r="C45" s="52">
        <f>SUM(C42:C44)</f>
        <v>3440</v>
      </c>
      <c r="D45" s="62" t="s">
        <v>18</v>
      </c>
      <c r="E45" s="31">
        <f>SUM(E42:E44)</f>
        <v>16804</v>
      </c>
      <c r="F45" s="59">
        <f>E45/C45</f>
        <v>4.8848837209302323</v>
      </c>
      <c r="G45" s="60">
        <f>F45/D42*100</f>
        <v>97.697674418604635</v>
      </c>
      <c r="H45" s="63" t="s">
        <v>17</v>
      </c>
      <c r="I45" s="52">
        <f>SUM(I42:I44)</f>
        <v>3440</v>
      </c>
      <c r="J45" s="62" t="s">
        <v>18</v>
      </c>
      <c r="K45" s="64">
        <f>SUM(K42:K44)</f>
        <v>16178</v>
      </c>
      <c r="L45" s="59">
        <f>K45/I45</f>
        <v>4.7029069767441865</v>
      </c>
      <c r="M45" s="59">
        <f>L45/J42*100</f>
        <v>94.058139534883736</v>
      </c>
      <c r="N45" s="59">
        <f>F45*L45</f>
        <v>22.973153731746891</v>
      </c>
      <c r="O45" s="55" t="s">
        <v>18</v>
      </c>
      <c r="P45" s="56" t="s">
        <v>18</v>
      </c>
    </row>
    <row r="46" spans="1:16" ht="19.5" thickBot="1">
      <c r="A46" s="13"/>
      <c r="B46" s="66" t="s">
        <v>21</v>
      </c>
      <c r="C46" s="67" t="s">
        <v>18</v>
      </c>
      <c r="D46" s="68" t="s">
        <v>18</v>
      </c>
      <c r="E46" s="69" t="s">
        <v>18</v>
      </c>
      <c r="F46" s="70">
        <f>SUM(F14:F45)</f>
        <v>38.108720930232558</v>
      </c>
      <c r="G46" s="70">
        <f>SUM(G14:G45)</f>
        <v>762.17441860465112</v>
      </c>
      <c r="H46" s="71" t="s">
        <v>21</v>
      </c>
      <c r="I46" s="67" t="s">
        <v>18</v>
      </c>
      <c r="J46" s="68" t="s">
        <v>18</v>
      </c>
      <c r="K46" s="69" t="s">
        <v>18</v>
      </c>
      <c r="L46" s="70">
        <f>SUM(L14:L45)</f>
        <v>37.801162790697674</v>
      </c>
      <c r="M46" s="70">
        <f>SUM(M14:M45)</f>
        <v>756.02325581395348</v>
      </c>
      <c r="N46" s="70">
        <f>SUM(N14:N45)</f>
        <v>179.98376081665762</v>
      </c>
      <c r="O46" s="72">
        <f>N46/F46</f>
        <v>4.7229021710322536</v>
      </c>
      <c r="P46" s="73">
        <f>O46/J42*100</f>
        <v>94.458043420645083</v>
      </c>
    </row>
    <row r="47" spans="1:16">
      <c r="B47" s="33"/>
      <c r="C47" s="74"/>
      <c r="D47" s="75"/>
      <c r="E47" s="76"/>
      <c r="F47" s="75"/>
      <c r="G47" s="37"/>
      <c r="H47" s="37"/>
      <c r="I47" s="74"/>
      <c r="J47" s="75"/>
      <c r="K47" s="75"/>
      <c r="L47" s="75"/>
      <c r="M47" s="37"/>
      <c r="N47" s="37"/>
      <c r="O47" s="37"/>
      <c r="P47" s="37"/>
    </row>
  </sheetData>
  <mergeCells count="19">
    <mergeCell ref="A42:A45"/>
    <mergeCell ref="A11:A12"/>
    <mergeCell ref="A22:A25"/>
    <mergeCell ref="A34:A37"/>
    <mergeCell ref="A30:A33"/>
    <mergeCell ref="A18:A21"/>
    <mergeCell ref="A14:A17"/>
    <mergeCell ref="B6:P6"/>
    <mergeCell ref="B7:P7"/>
    <mergeCell ref="B8:P8"/>
    <mergeCell ref="B9:P9"/>
    <mergeCell ref="A38:A41"/>
    <mergeCell ref="Q11:Q12"/>
    <mergeCell ref="A26:A29"/>
    <mergeCell ref="O11:O12"/>
    <mergeCell ref="P11:P12"/>
    <mergeCell ref="B11:B12"/>
    <mergeCell ref="C11:H11"/>
    <mergeCell ref="I11:N11"/>
  </mergeCells>
  <phoneticPr fontId="0" type="noConversion"/>
  <pageMargins left="0.7" right="0.21" top="0.21" bottom="0.21" header="0.23" footer="0.16"/>
  <pageSetup paperSize="9" scale="65" orientation="landscape" horizontalDpi="180" verticalDpi="180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2</vt:lpstr>
      <vt:lpstr>Лист2</vt:lpstr>
      <vt:lpstr>Лист3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2013-12-30T05:58:12Z</cp:lastPrinted>
  <dcterms:created xsi:type="dcterms:W3CDTF">2006-09-28T05:33:49Z</dcterms:created>
  <dcterms:modified xsi:type="dcterms:W3CDTF">2021-11-18T11:28:49Z</dcterms:modified>
</cp:coreProperties>
</file>