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E16" i="1"/>
  <c r="E15" i="1" l="1"/>
  <c r="F15" i="1" l="1"/>
  <c r="F23" i="1" l="1"/>
  <c r="E19" i="1" l="1"/>
  <c r="F18" i="1"/>
  <c r="E18" i="1"/>
  <c r="D7" i="1" l="1"/>
  <c r="C7" i="1"/>
  <c r="B14" i="1" l="1"/>
  <c r="B7" i="1"/>
  <c r="B20" i="1" l="1"/>
  <c r="B26" i="1" s="1"/>
  <c r="F12" i="1"/>
  <c r="F11" i="1"/>
  <c r="E25" i="1"/>
  <c r="E24" i="1"/>
  <c r="E23" i="1"/>
  <c r="E22" i="1"/>
  <c r="E21" i="1"/>
  <c r="E17" i="1"/>
  <c r="E13" i="1"/>
  <c r="E12" i="1"/>
  <c r="E11" i="1"/>
  <c r="E10" i="1"/>
  <c r="E8" i="1"/>
  <c r="C14" i="1"/>
  <c r="F24" i="1"/>
  <c r="F22" i="1"/>
  <c r="F21" i="1"/>
  <c r="F17" i="1"/>
  <c r="F8" i="1"/>
  <c r="E14" i="1" l="1"/>
  <c r="E7" i="1"/>
  <c r="F14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<sst xmlns="http://schemas.openxmlformats.org/spreadsheetml/2006/main" count="29" uniqueCount="29">
  <si>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</si>
  <si>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</si>
  <si>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</si>
  <si>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</si>
  <si>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</si>
  <si>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</si>
  <si>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</si>
  <si>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</si>
  <si>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</si>
  <si>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</si>
  <si>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</si>
  <si>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</si>
  <si>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</si>
  <si>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</si>
  <si>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</si>
  <si>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</si>
  <si>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</si>
  <si>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</si>
  <si>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</si>
  <si>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</si>
  <si>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Прочие неналоговые доходы                     Проект "Наше село"</t>
  </si>
  <si>
    <t>Прочие неналоговые доходы: средства самообложения граждан</t>
  </si>
  <si>
    <t>Субсидии</t>
  </si>
  <si>
    <t>Проект развития общ.инфраструктуры, основан.на местной инициативе</t>
  </si>
  <si>
    <t>за 2020год</t>
  </si>
  <si>
    <t>План на  2020г. первонач.</t>
  </si>
  <si>
    <t>План на 2020г уточнен.</t>
  </si>
  <si>
    <t>Испол. за 2020г</t>
  </si>
  <si>
    <t>Доходы от продажи земельных участков, наход-ся в собственности сельских поселений (за исключ. зем. уч-ков мун-х бюдж. и автоном.учер-ий)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</si>
</sst>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/>
    </xf>
    <xf numFmtId="0" fontId="0" fillId="0" borderId="0" xfId="0"/>
    <xf numFmtId="0" fontId="8" fillId="0" borderId="1" xfId="0" applyFont="1" applyBorder="1" applyAlignment="1">
      <alignment horizontal="lef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"/>
  <sheetViews>
    <sheetView tabSelected="1" workbookViewId="0">
      <selection activeCell="A18" sqref="A18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4" ht="15.75" x14ac:dyDescent="0.25">
      <c r="A2" s="28" t="s">
        <v>18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4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4" x14ac:dyDescent="0.25">
      <c r="A4" s="4"/>
      <c r="B4" s="4"/>
      <c r="C4" s="4"/>
      <c r="D4" s="4"/>
      <c r="E4" s="4"/>
      <c r="F4" s="4" t="s">
        <v>0</v>
      </c>
    </row>
    <row r="6" spans="1:14" ht="60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4" x14ac:dyDescent="0.25">
      <c r="A7" s="9" t="s">
        <v>4</v>
      </c>
      <c r="B7" s="9">
        <f>B8+B9+B10+B11+B12+B13</f>
        <v>903</v>
      </c>
      <c r="C7" s="10">
        <f>C8+C9+C10+C11+C12+C13</f>
        <v>903</v>
      </c>
      <c r="D7" s="11">
        <f>D8+D9+D10+D11+D12+D13</f>
        <v>738.5</v>
      </c>
      <c r="E7" s="11">
        <f t="shared" ref="E7:E25" si="0">D7-C7</f>
        <v>-164.5</v>
      </c>
      <c r="F7" s="12">
        <f>D7/C7</f>
        <v>0.81782945736434109</v>
      </c>
    </row>
    <row r="8" spans="1:14" x14ac:dyDescent="0.25">
      <c r="A8" s="13" t="s">
        <v>5</v>
      </c>
      <c r="B8" s="13">
        <v>284</v>
      </c>
      <c r="C8" s="13">
        <v>284</v>
      </c>
      <c r="D8" s="13">
        <v>285.2</v>
      </c>
      <c r="E8" s="10">
        <f t="shared" si="0"/>
        <v>1.1999999999999886</v>
      </c>
      <c r="F8" s="12">
        <f t="shared" ref="F8:F26" si="1">D8/C8</f>
        <v>1.0042253521126761</v>
      </c>
    </row>
    <row r="9" spans="1:14" ht="25.5" hidden="1" x14ac:dyDescent="0.25">
      <c r="A9" s="14" t="s">
        <v>17</v>
      </c>
      <c r="B9" s="13"/>
      <c r="C9" s="13"/>
      <c r="D9" s="13"/>
      <c r="E9" s="10"/>
      <c r="F9" s="12"/>
    </row>
    <row r="10" spans="1:14" ht="25.5" x14ac:dyDescent="0.25">
      <c r="A10" s="14" t="s">
        <v>6</v>
      </c>
      <c r="B10" s="25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4" x14ac:dyDescent="0.25">
      <c r="A11" s="14" t="s">
        <v>15</v>
      </c>
      <c r="B11" s="22">
        <v>99</v>
      </c>
      <c r="C11" s="13">
        <v>99</v>
      </c>
      <c r="D11" s="13">
        <v>47.8</v>
      </c>
      <c r="E11" s="10">
        <f t="shared" si="0"/>
        <v>-51.2</v>
      </c>
      <c r="F11" s="12">
        <f>D11/C11</f>
        <v>0.48282828282828277</v>
      </c>
    </row>
    <row r="12" spans="1:14" x14ac:dyDescent="0.25">
      <c r="A12" s="14" t="s">
        <v>16</v>
      </c>
      <c r="B12" s="22">
        <v>520</v>
      </c>
      <c r="C12" s="13">
        <v>520</v>
      </c>
      <c r="D12" s="13">
        <v>405.5</v>
      </c>
      <c r="E12" s="10">
        <f t="shared" si="0"/>
        <v>-114.5</v>
      </c>
      <c r="F12" s="12">
        <f>D12/C12</f>
        <v>0.77980769230769231</v>
      </c>
    </row>
    <row r="13" spans="1:14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4" x14ac:dyDescent="0.25">
      <c r="A14" s="15" t="s">
        <v>8</v>
      </c>
      <c r="B14" s="23">
        <f>B15+B17+B18+B19</f>
        <v>59</v>
      </c>
      <c r="C14" s="10">
        <f>C15+C17+C18+C19</f>
        <v>314</v>
      </c>
      <c r="D14" s="10">
        <f>D15+D17+D18+D19+D16</f>
        <v>466.1</v>
      </c>
      <c r="E14" s="10">
        <f t="shared" si="0"/>
        <v>152.10000000000002</v>
      </c>
      <c r="F14" s="12">
        <f t="shared" si="1"/>
        <v>1.4843949044585989</v>
      </c>
    </row>
    <row r="15" spans="1:14" ht="27.75" customHeight="1" x14ac:dyDescent="0.25">
      <c r="A15" s="14" t="s">
        <v>19</v>
      </c>
      <c r="B15" s="25">
        <v>59</v>
      </c>
      <c r="C15" s="13">
        <v>59</v>
      </c>
      <c r="D15" s="13">
        <v>44.8</v>
      </c>
      <c r="E15" s="10">
        <f>D15-C15</f>
        <v>-14.200000000000003</v>
      </c>
      <c r="F15" s="12">
        <f>D15/C15</f>
        <v>0.75932203389830499</v>
      </c>
      <c r="L15" s="30"/>
      <c r="M15" s="30"/>
      <c r="N15" s="30"/>
    </row>
    <row r="16" spans="1:14" s="26" customFormat="1" ht="52.5" customHeight="1" x14ac:dyDescent="0.25">
      <c r="A16" s="27" t="s">
        <v>28</v>
      </c>
      <c r="B16" s="25">
        <v>0</v>
      </c>
      <c r="C16" s="13">
        <v>0</v>
      </c>
      <c r="D16" s="13">
        <v>166.3</v>
      </c>
      <c r="E16" s="10">
        <f>D16-C16</f>
        <v>166.3</v>
      </c>
      <c r="F16" s="12">
        <v>0</v>
      </c>
    </row>
    <row r="17" spans="1:6" ht="36" customHeight="1" x14ac:dyDescent="0.25">
      <c r="A17" s="27" t="s">
        <v>23</v>
      </c>
      <c r="B17" s="25">
        <v>0</v>
      </c>
      <c r="C17" s="13">
        <v>195</v>
      </c>
      <c r="D17" s="13">
        <v>195</v>
      </c>
      <c r="E17" s="10">
        <f>D17-C17</f>
        <v>0</v>
      </c>
      <c r="F17" s="12">
        <f>D17/C17</f>
        <v>1</v>
      </c>
    </row>
    <row r="18" spans="1:6" ht="25.5" x14ac:dyDescent="0.25">
      <c r="A18" s="14" t="s">
        <v>21</v>
      </c>
      <c r="B18" s="25">
        <v>0</v>
      </c>
      <c r="C18" s="13">
        <v>60</v>
      </c>
      <c r="D18" s="13">
        <v>60</v>
      </c>
      <c r="E18" s="10">
        <f t="shared" si="0"/>
        <v>0</v>
      </c>
      <c r="F18" s="12">
        <f>D18/C18</f>
        <v>1</v>
      </c>
    </row>
    <row r="19" spans="1:6" ht="25.5" hidden="1" x14ac:dyDescent="0.25">
      <c r="A19" s="14" t="s">
        <v>20</v>
      </c>
      <c r="B19" s="25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9</v>
      </c>
      <c r="B20" s="23">
        <f>B7+B14</f>
        <v>962</v>
      </c>
      <c r="C20" s="10">
        <f>C7+C14</f>
        <v>1217</v>
      </c>
      <c r="D20" s="10">
        <f>D7+D14</f>
        <v>1204.5999999999999</v>
      </c>
      <c r="E20" s="10">
        <f t="shared" si="0"/>
        <v>-12.400000000000091</v>
      </c>
      <c r="F20" s="12">
        <f t="shared" si="1"/>
        <v>0.98981101068200483</v>
      </c>
    </row>
    <row r="21" spans="1:6" x14ac:dyDescent="0.25">
      <c r="A21" s="16" t="s">
        <v>10</v>
      </c>
      <c r="B21" s="16">
        <v>763.2</v>
      </c>
      <c r="C21" s="16">
        <v>824.8</v>
      </c>
      <c r="D21" s="16">
        <v>824.8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11</v>
      </c>
      <c r="B22" s="16">
        <v>91.8</v>
      </c>
      <c r="C22" s="16">
        <v>99.3</v>
      </c>
      <c r="D22" s="16">
        <v>99.3</v>
      </c>
      <c r="E22" s="17">
        <f t="shared" si="0"/>
        <v>0</v>
      </c>
      <c r="F22" s="18">
        <f t="shared" si="1"/>
        <v>1</v>
      </c>
    </row>
    <row r="23" spans="1:6" x14ac:dyDescent="0.25">
      <c r="A23" s="24" t="s">
        <v>22</v>
      </c>
      <c r="B23" s="16">
        <v>0</v>
      </c>
      <c r="C23" s="16">
        <v>865.5</v>
      </c>
      <c r="D23" s="16">
        <v>857.1</v>
      </c>
      <c r="E23" s="17">
        <f t="shared" si="0"/>
        <v>-8.3999999999999773</v>
      </c>
      <c r="F23" s="18">
        <f>D23/C23</f>
        <v>0.99029462738301566</v>
      </c>
    </row>
    <row r="24" spans="1:6" x14ac:dyDescent="0.25">
      <c r="A24" s="16" t="s">
        <v>12</v>
      </c>
      <c r="B24" s="16">
        <v>782.5</v>
      </c>
      <c r="C24" s="16">
        <v>1523.9</v>
      </c>
      <c r="D24" s="16">
        <v>1418.3</v>
      </c>
      <c r="E24" s="17">
        <f t="shared" si="0"/>
        <v>-105.60000000000014</v>
      </c>
      <c r="F24" s="18">
        <f t="shared" si="1"/>
        <v>0.93070411444320489</v>
      </c>
    </row>
    <row r="25" spans="1:6" ht="25.5" x14ac:dyDescent="0.25">
      <c r="A25" s="19" t="s">
        <v>13</v>
      </c>
      <c r="B25" s="16">
        <v>0</v>
      </c>
      <c r="C25" s="16">
        <v>0</v>
      </c>
      <c r="D25" s="16">
        <v>-86.4</v>
      </c>
      <c r="E25" s="17">
        <f t="shared" si="0"/>
        <v>-86.4</v>
      </c>
      <c r="F25" s="18">
        <v>0</v>
      </c>
    </row>
    <row r="26" spans="1:6" s="21" customFormat="1" ht="12.75" x14ac:dyDescent="0.2">
      <c r="A26" s="20" t="s">
        <v>14</v>
      </c>
      <c r="B26" s="20">
        <f>B20+B21+B22+B23+B24+B25</f>
        <v>2599.5</v>
      </c>
      <c r="C26" s="20">
        <f>C20+C21+C22++C23+C24+C25</f>
        <v>4530.5</v>
      </c>
      <c r="D26" s="20">
        <f>D20+D21+D22+D23+D24+D25</f>
        <v>4317.7</v>
      </c>
      <c r="E26" s="17">
        <f t="shared" ref="E26" si="2">D26-C26</f>
        <v>-212.80000000000018</v>
      </c>
      <c r="F26" s="18">
        <f t="shared" si="1"/>
        <v>0.95302946694625312</v>
      </c>
    </row>
  </sheetData>
  <mergeCells count="3">
    <mergeCell ref="A2:F2"/>
    <mergeCell ref="A3:D3"/>
    <mergeCell ref="L15:N1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2021-02-10T07:17:34Z</dcterms:modified>
</cp:coreProperties>
</file>