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2" i="1"/>
  <c r="F11"/>
  <c r="F8"/>
  <c r="E24" l="1"/>
  <c r="E12"/>
  <c r="E11"/>
  <c r="E8"/>
  <c r="D7"/>
  <c r="C7"/>
  <c r="C19" s="1"/>
  <c r="C25" s="1"/>
  <c r="E7" l="1"/>
  <c r="F7"/>
  <c r="D19"/>
  <c r="F19" s="1"/>
  <c r="B19"/>
  <c r="B25" s="1"/>
  <c r="B7"/>
  <c r="D25" l="1"/>
  <c r="F25" s="1"/>
  <c r="E19"/>
  <c r="B14"/>
  <c r="E23" l="1"/>
  <c r="E22"/>
  <c r="E21"/>
  <c r="E20"/>
  <c r="E16"/>
  <c r="E13"/>
  <c r="E10"/>
  <c r="D14"/>
  <c r="C14"/>
  <c r="F23"/>
  <c r="F22"/>
  <c r="F21"/>
  <c r="F20"/>
  <c r="F16"/>
  <c r="E14" l="1"/>
  <c r="F14"/>
  <c r="E25" l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<sst xmlns="http://schemas.openxmlformats.org/spreadsheetml/2006/main" count="28" uniqueCount="28">
  <si>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</si>
  <si>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</si>
  <si>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</si>
  <si>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</si>
  <si>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</si>
  <si>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</si>
  <si>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</si>
  <si>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</si>
  <si>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</si>
  <si>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</si>
  <si>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</si>
  <si>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</si>
  <si>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</si>
  <si>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</si>
  <si>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</si>
  <si>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</si>
  <si>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</si>
  <si>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</si>
  <si>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</si>
  <si>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</si>
  <si>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</si>
  <si>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</si>
  <si>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</si>
  <si>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Доходы от уплаты акцизов на нефтепродукты</t>
  </si>
  <si>
    <t xml:space="preserve">                                            за 1 квартал 2020 года</t>
  </si>
  <si>
    <t>План  на 2020 г.</t>
  </si>
  <si>
    <t>План  на   1 кв.     2020 г.</t>
  </si>
  <si>
    <t>Испол.      за 1 кв. 2020г.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</si>
</sst>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8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25"/>
  <sheetViews>
    <sheetView tabSelected="1" topLeftCell="A7" workbookViewId="0">
      <selection activeCell="K24" sqref="K24"/>
    </sheetView>
  </sheetViews>
  <sheetFormatPr defaultRowHeight="15"/>
  <cols>
    <col min="1" max="1" width="30.28515625" customWidth="1"/>
    <col min="2" max="2" width="11.1406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>
      <c r="A3" s="29" t="s">
        <v>24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>
      <c r="A4" s="4"/>
      <c r="B4" s="4"/>
      <c r="C4" s="4"/>
      <c r="D4" s="4"/>
      <c r="E4" s="4"/>
      <c r="F4" s="4" t="s">
        <v>0</v>
      </c>
    </row>
    <row r="6" spans="1:11" ht="4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>
      <c r="A7" s="9" t="s">
        <v>4</v>
      </c>
      <c r="B7" s="22">
        <f>B8+B11+B12</f>
        <v>424</v>
      </c>
      <c r="C7" s="10">
        <f>C8+C9+C10+C11+C12+C13</f>
        <v>62</v>
      </c>
      <c r="D7" s="11">
        <f>D8+D9+D10+D11+D12+D13</f>
        <v>77</v>
      </c>
      <c r="E7" s="11">
        <f>D7-C7</f>
        <v>15</v>
      </c>
      <c r="F7" s="12">
        <f>D7/C7</f>
        <v>1.2419354838709677</v>
      </c>
    </row>
    <row r="8" spans="1:11">
      <c r="A8" s="13" t="s">
        <v>5</v>
      </c>
      <c r="B8" s="23">
        <v>128</v>
      </c>
      <c r="C8" s="13">
        <v>26</v>
      </c>
      <c r="D8" s="13">
        <v>29.6</v>
      </c>
      <c r="E8" s="10">
        <f>D8-C8</f>
        <v>3.6000000000000014</v>
      </c>
      <c r="F8" s="12">
        <f>D8/C8</f>
        <v>1.1384615384615384</v>
      </c>
    </row>
    <row r="9" spans="1:11" ht="25.5" hidden="1">
      <c r="A9" s="14" t="s">
        <v>23</v>
      </c>
      <c r="B9" s="23"/>
      <c r="C9" s="13"/>
      <c r="D9" s="13"/>
      <c r="E9" s="10"/>
      <c r="F9" s="12"/>
    </row>
    <row r="10" spans="1:11" ht="18.75" hidden="1" customHeight="1">
      <c r="A10" s="14" t="s">
        <v>6</v>
      </c>
      <c r="B10" s="24"/>
      <c r="C10" s="13"/>
      <c r="D10" s="13"/>
      <c r="E10" s="10">
        <f t="shared" ref="E10:E23" si="0">D10-C10</f>
        <v>0</v>
      </c>
      <c r="F10" s="12">
        <v>0</v>
      </c>
    </row>
    <row r="11" spans="1:11">
      <c r="A11" s="14" t="s">
        <v>19</v>
      </c>
      <c r="B11" s="24">
        <v>18</v>
      </c>
      <c r="C11" s="13">
        <v>1</v>
      </c>
      <c r="D11" s="13">
        <v>0.3</v>
      </c>
      <c r="E11" s="10">
        <f>D11-C11</f>
        <v>-0.7</v>
      </c>
      <c r="F11" s="12">
        <f>D11/C11</f>
        <v>0.3</v>
      </c>
    </row>
    <row r="12" spans="1:11">
      <c r="A12" s="14" t="s">
        <v>20</v>
      </c>
      <c r="B12" s="24">
        <v>278</v>
      </c>
      <c r="C12" s="13">
        <v>35</v>
      </c>
      <c r="D12" s="13">
        <v>47.1</v>
      </c>
      <c r="E12" s="10">
        <f>D12-C12</f>
        <v>12.100000000000001</v>
      </c>
      <c r="F12" s="12">
        <f>D12/C12</f>
        <v>1.3457142857142859</v>
      </c>
    </row>
    <row r="13" spans="1:11" ht="25.5" hidden="1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ref="F14:F23" si="1">D14/C14</f>
        <v>#DIV/0!</v>
      </c>
    </row>
    <row r="15" spans="1:11" ht="38.25" hidden="1">
      <c r="A15" s="14" t="s">
        <v>21</v>
      </c>
      <c r="B15" s="24"/>
      <c r="C15" s="13"/>
      <c r="D15" s="13"/>
      <c r="E15" s="10"/>
      <c r="F15" s="12"/>
    </row>
    <row r="16" spans="1:11" hidden="1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>
      <c r="A17" s="14" t="s">
        <v>10</v>
      </c>
      <c r="B17" s="24"/>
      <c r="C17" s="13"/>
      <c r="D17" s="13"/>
      <c r="E17" s="10"/>
      <c r="F17" s="12"/>
    </row>
    <row r="18" spans="1:6" ht="25.5" hidden="1">
      <c r="A18" s="14" t="s">
        <v>11</v>
      </c>
      <c r="B18" s="24"/>
      <c r="C18" s="13"/>
      <c r="D18" s="13"/>
      <c r="E18" s="10"/>
      <c r="F18" s="12"/>
    </row>
    <row r="19" spans="1:6">
      <c r="A19" s="15" t="s">
        <v>12</v>
      </c>
      <c r="B19" s="25">
        <f>SUM(B8:B12)</f>
        <v>424</v>
      </c>
      <c r="C19" s="10">
        <f>C7+C14</f>
        <v>62</v>
      </c>
      <c r="D19" s="11">
        <f>D7+D14</f>
        <v>77</v>
      </c>
      <c r="E19" s="11">
        <f>D19-C19</f>
        <v>15</v>
      </c>
      <c r="F19" s="12">
        <f>D19/C19</f>
        <v>1.2419354838709677</v>
      </c>
    </row>
    <row r="20" spans="1:6">
      <c r="A20" s="16" t="s">
        <v>13</v>
      </c>
      <c r="B20" s="26">
        <v>1082.2</v>
      </c>
      <c r="C20" s="16">
        <v>221.1</v>
      </c>
      <c r="D20" s="16">
        <v>221.1</v>
      </c>
      <c r="E20" s="17">
        <f t="shared" si="0"/>
        <v>0</v>
      </c>
      <c r="F20" s="18">
        <f t="shared" si="1"/>
        <v>1</v>
      </c>
    </row>
    <row r="21" spans="1:6">
      <c r="A21" s="16" t="s">
        <v>14</v>
      </c>
      <c r="B21" s="26">
        <v>91.8</v>
      </c>
      <c r="C21" s="16">
        <v>16.3</v>
      </c>
      <c r="D21" s="16">
        <v>16.3</v>
      </c>
      <c r="E21" s="17">
        <f t="shared" si="0"/>
        <v>0</v>
      </c>
      <c r="F21" s="18">
        <f t="shared" si="1"/>
        <v>1</v>
      </c>
    </row>
    <row r="22" spans="1:6" hidden="1">
      <c r="A22" s="16" t="s">
        <v>15</v>
      </c>
      <c r="B22" s="26"/>
      <c r="C22" s="16"/>
      <c r="D22" s="16"/>
      <c r="E22" s="17">
        <f t="shared" si="0"/>
        <v>0</v>
      </c>
      <c r="F22" s="18" t="e">
        <f t="shared" si="1"/>
        <v>#DIV/0!</v>
      </c>
    </row>
    <row r="23" spans="1:6">
      <c r="A23" s="16" t="s">
        <v>16</v>
      </c>
      <c r="B23" s="26">
        <v>714.4</v>
      </c>
      <c r="C23" s="16">
        <v>317.2</v>
      </c>
      <c r="D23" s="16">
        <v>317.2</v>
      </c>
      <c r="E23" s="17">
        <f t="shared" si="0"/>
        <v>0</v>
      </c>
      <c r="F23" s="18">
        <f t="shared" si="1"/>
        <v>1</v>
      </c>
    </row>
    <row r="24" spans="1:6" ht="25.5">
      <c r="A24" s="19" t="s">
        <v>17</v>
      </c>
      <c r="B24" s="26">
        <v>0</v>
      </c>
      <c r="C24" s="16">
        <v>0</v>
      </c>
      <c r="D24" s="16">
        <v>-224.7</v>
      </c>
      <c r="E24" s="17">
        <f>D24-C24</f>
        <v>-224.7</v>
      </c>
      <c r="F24" s="18">
        <v>0</v>
      </c>
    </row>
    <row r="25" spans="1:6" s="21" customFormat="1" ht="12.75">
      <c r="A25" s="20" t="s">
        <v>18</v>
      </c>
      <c r="B25" s="27">
        <f>SUM(B19:B24)</f>
        <v>2312.4</v>
      </c>
      <c r="C25" s="20">
        <f>C19+C20+C21++C22+C23+C24</f>
        <v>616.6</v>
      </c>
      <c r="D25" s="28">
        <f>D19+D20+D21+D22+D23+D24</f>
        <v>406.90000000000003</v>
      </c>
      <c r="E25" s="17">
        <f t="shared" ref="E25" si="2">D25-C25</f>
        <v>-209.7</v>
      </c>
      <c r="F25" s="18">
        <f>D25/C25</f>
        <v>0.65990917937074278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2020-04-16T17:13:55Z</dcterms:modified>
</cp:coreProperties>
</file>