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Лист1!$B$16:$E$16</definedName>
  </definedNames>
  <calcPr calcId="144525"/>
</workbook>
</file>

<file path=xl/calcChain.xml><?xml version="1.0" encoding="utf-8"?>
<calcChain xmlns="http://schemas.openxmlformats.org/spreadsheetml/2006/main">
  <c r="D26" i="1" l="1"/>
  <c r="E15" i="1"/>
  <c r="E24" i="1"/>
  <c r="F24" i="1"/>
  <c r="F22" i="1" l="1"/>
  <c r="B14" i="1" l="1"/>
  <c r="F18" i="1"/>
  <c r="F17" i="1"/>
  <c r="E18" i="1"/>
  <c r="E17" i="1"/>
  <c r="F12" i="1" l="1"/>
  <c r="F11" i="1"/>
  <c r="F8" i="1"/>
  <c r="E25" i="1" l="1"/>
  <c r="E12" i="1"/>
  <c r="E11" i="1"/>
  <c r="E8" i="1"/>
  <c r="D7" i="1"/>
  <c r="C7" i="1"/>
  <c r="F7" i="1" l="1"/>
  <c r="E7" i="1"/>
  <c r="B7" i="1"/>
  <c r="B19" i="1" s="1"/>
  <c r="B26" i="1" s="1"/>
  <c r="E23" i="1" l="1"/>
  <c r="E22" i="1"/>
  <c r="E21" i="1"/>
  <c r="E20" i="1"/>
  <c r="E16" i="1"/>
  <c r="E13" i="1"/>
  <c r="E10" i="1"/>
  <c r="D14" i="1"/>
  <c r="D19" i="1" s="1"/>
  <c r="C14" i="1"/>
  <c r="C19" i="1" s="1"/>
  <c r="C26" i="1" s="1"/>
  <c r="F23" i="1"/>
  <c r="F21" i="1"/>
  <c r="F20" i="1"/>
  <c r="F19" i="1" l="1"/>
  <c r="F26" i="1"/>
  <c r="E19" i="1"/>
  <c r="E14" i="1"/>
  <c r="E26" i="1" l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<sst xmlns="http://schemas.openxmlformats.org/spreadsheetml/2006/main" count="29" uniqueCount="29">
  <si>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</si>
  <si>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</si>
  <si>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</si>
  <si>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</si>
  <si>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</si>
  <si>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</si>
  <si>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</si>
  <si>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</si>
  <si>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</si>
  <si>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</si>
  <si>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</si>
  <si>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</si>
  <si>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</si>
  <si>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</si>
  <si>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</si>
  <si>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</si>
  <si>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</si>
  <si>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</si>
  <si>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</si>
  <si>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«Куреговское» </t>
  </si>
  <si>
    <t>Доходы от уплаты акцизов на нефтепродукты</t>
  </si>
  <si>
    <t>Прочие неналоговые доходы: средства самообложения граждан</t>
  </si>
  <si>
    <t>Прочие неналоговые доходы:      проект "Наше село"</t>
  </si>
  <si>
    <t>Прочие доходы от компенсации затрат бюджетов сельских поселений</t>
  </si>
  <si>
    <t xml:space="preserve">                                            за  2020год</t>
  </si>
  <si>
    <t>План  на 2020 г. первонач.</t>
  </si>
  <si>
    <t>План  на  2020 г. уточнен.</t>
  </si>
  <si>
    <t>Испол.  за 2020г.</t>
  </si>
  <si>
    <t>Прочие безвозмездные поступления в бюджеты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</si>
</sst>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164" fontId="7" fillId="0" borderId="1" xfId="0" applyNumberFormat="1" applyFont="1" applyFill="1" applyBorder="1"/>
    <xf numFmtId="0" fontId="3" fillId="0" borderId="1" xfId="0" applyFont="1" applyBorder="1" applyAlignment="1"/>
    <xf numFmtId="0" fontId="6" fillId="0" borderId="1" xfId="0" applyFont="1" applyBorder="1" applyAlignment="1"/>
    <xf numFmtId="0" fontId="1" fillId="0" borderId="0" xfId="0" applyFont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L23" sqref="L23"/>
    </sheetView>
  </sheetViews>
  <sheetFormatPr defaultRowHeight="15" x14ac:dyDescent="0.25"/>
  <cols>
    <col min="1" max="1" width="30.28515625" customWidth="1"/>
    <col min="2" max="2" width="11.1406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1" t="s">
        <v>19</v>
      </c>
      <c r="B2" s="31"/>
      <c r="C2" s="31"/>
      <c r="D2" s="31"/>
      <c r="E2" s="31"/>
      <c r="F2" s="31"/>
      <c r="G2" s="1"/>
      <c r="H2" s="1"/>
      <c r="I2" s="1"/>
      <c r="J2" s="1"/>
      <c r="K2" s="1"/>
    </row>
    <row r="3" spans="1:11" ht="15.75" x14ac:dyDescent="0.25">
      <c r="A3" s="31" t="s">
        <v>24</v>
      </c>
      <c r="B3" s="31"/>
      <c r="C3" s="31"/>
      <c r="D3" s="31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B8+B11+B12</f>
        <v>424</v>
      </c>
      <c r="C7" s="10">
        <f>C8+C9+C10+C11+C12+C13</f>
        <v>424</v>
      </c>
      <c r="D7" s="11">
        <f>D8+D9+D10+D11+D12+D13</f>
        <v>371.1</v>
      </c>
      <c r="E7" s="11">
        <f>D7-C7</f>
        <v>-52.899999999999977</v>
      </c>
      <c r="F7" s="12">
        <f>D7/C7</f>
        <v>0.87523584905660379</v>
      </c>
    </row>
    <row r="8" spans="1:11" x14ac:dyDescent="0.25">
      <c r="A8" s="13" t="s">
        <v>5</v>
      </c>
      <c r="B8" s="23">
        <v>128</v>
      </c>
      <c r="C8" s="23">
        <v>128</v>
      </c>
      <c r="D8" s="13">
        <v>137.69999999999999</v>
      </c>
      <c r="E8" s="10">
        <f>D8-C8</f>
        <v>9.6999999999999886</v>
      </c>
      <c r="F8" s="12">
        <f>D8/C8</f>
        <v>1.0757812499999999</v>
      </c>
    </row>
    <row r="9" spans="1:11" ht="25.5" hidden="1" x14ac:dyDescent="0.25">
      <c r="A9" s="14" t="s">
        <v>20</v>
      </c>
      <c r="B9" s="23"/>
      <c r="C9" s="23"/>
      <c r="D9" s="13"/>
      <c r="E9" s="10"/>
      <c r="F9" s="12"/>
    </row>
    <row r="10" spans="1:11" ht="18.75" hidden="1" customHeight="1" x14ac:dyDescent="0.25">
      <c r="A10" s="14" t="s">
        <v>6</v>
      </c>
      <c r="B10" s="24">
        <v>0</v>
      </c>
      <c r="C10" s="24">
        <v>0</v>
      </c>
      <c r="D10" s="13">
        <v>0</v>
      </c>
      <c r="E10" s="10">
        <f t="shared" ref="E10:E24" si="0">D10-C10</f>
        <v>0</v>
      </c>
      <c r="F10" s="12">
        <v>0</v>
      </c>
    </row>
    <row r="11" spans="1:11" x14ac:dyDescent="0.25">
      <c r="A11" s="14" t="s">
        <v>16</v>
      </c>
      <c r="B11" s="24">
        <v>18</v>
      </c>
      <c r="C11" s="24">
        <v>18</v>
      </c>
      <c r="D11" s="13">
        <v>11.5</v>
      </c>
      <c r="E11" s="10">
        <f>D11-C11</f>
        <v>-6.5</v>
      </c>
      <c r="F11" s="12">
        <f>D11/C11</f>
        <v>0.63888888888888884</v>
      </c>
    </row>
    <row r="12" spans="1:11" x14ac:dyDescent="0.25">
      <c r="A12" s="14" t="s">
        <v>17</v>
      </c>
      <c r="B12" s="24">
        <v>278</v>
      </c>
      <c r="C12" s="13">
        <v>278</v>
      </c>
      <c r="D12" s="13">
        <v>221.9</v>
      </c>
      <c r="E12" s="10">
        <f>D12-C12</f>
        <v>-56.099999999999994</v>
      </c>
      <c r="F12" s="12">
        <f>D12/C12</f>
        <v>0.79820143884892092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t="15.75" customHeight="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20.6</v>
      </c>
      <c r="E14" s="10">
        <f t="shared" si="0"/>
        <v>20.6</v>
      </c>
      <c r="F14" s="12">
        <v>0</v>
      </c>
    </row>
    <row r="15" spans="1:11" ht="38.25" x14ac:dyDescent="0.25">
      <c r="A15" s="14" t="s">
        <v>18</v>
      </c>
      <c r="B15" s="23">
        <v>0</v>
      </c>
      <c r="C15" s="29">
        <v>0</v>
      </c>
      <c r="D15" s="29">
        <v>19.8</v>
      </c>
      <c r="E15" s="10">
        <f>D15-C15</f>
        <v>19.8</v>
      </c>
      <c r="F15" s="12">
        <v>0</v>
      </c>
    </row>
    <row r="16" spans="1:11" ht="27" customHeight="1" x14ac:dyDescent="0.25">
      <c r="A16" s="14" t="s">
        <v>23</v>
      </c>
      <c r="B16" s="23">
        <v>0</v>
      </c>
      <c r="C16" s="29">
        <v>0</v>
      </c>
      <c r="D16" s="29">
        <v>0.8</v>
      </c>
      <c r="E16" s="30">
        <f t="shared" si="0"/>
        <v>0.8</v>
      </c>
      <c r="F16" s="12">
        <v>0</v>
      </c>
    </row>
    <row r="17" spans="1:6" ht="25.5" hidden="1" x14ac:dyDescent="0.25">
      <c r="A17" s="14" t="s">
        <v>21</v>
      </c>
      <c r="B17" s="23">
        <v>0</v>
      </c>
      <c r="C17" s="13">
        <v>0</v>
      </c>
      <c r="D17" s="13">
        <v>0</v>
      </c>
      <c r="E17" s="10">
        <f t="shared" si="0"/>
        <v>0</v>
      </c>
      <c r="F17" s="12" t="e">
        <f>D17/C17</f>
        <v>#DIV/0!</v>
      </c>
    </row>
    <row r="18" spans="1:6" ht="25.5" hidden="1" x14ac:dyDescent="0.25">
      <c r="A18" s="14" t="s">
        <v>22</v>
      </c>
      <c r="B18" s="23">
        <v>0</v>
      </c>
      <c r="C18" s="13">
        <v>0</v>
      </c>
      <c r="D18" s="13">
        <v>0</v>
      </c>
      <c r="E18" s="10">
        <f t="shared" si="0"/>
        <v>0</v>
      </c>
      <c r="F18" s="12" t="e">
        <f>D18/C18</f>
        <v>#DIV/0!</v>
      </c>
    </row>
    <row r="19" spans="1:6" x14ac:dyDescent="0.25">
      <c r="A19" s="15" t="s">
        <v>9</v>
      </c>
      <c r="B19" s="25">
        <f>B7+B14</f>
        <v>424</v>
      </c>
      <c r="C19" s="10">
        <f>C7+C14</f>
        <v>424</v>
      </c>
      <c r="D19" s="11">
        <f>D7+D14</f>
        <v>391.70000000000005</v>
      </c>
      <c r="E19" s="11">
        <f>D19-C19</f>
        <v>-32.299999999999955</v>
      </c>
      <c r="F19" s="12">
        <f>D19/C19</f>
        <v>0.92382075471698122</v>
      </c>
    </row>
    <row r="20" spans="1:6" x14ac:dyDescent="0.25">
      <c r="A20" s="16" t="s">
        <v>10</v>
      </c>
      <c r="B20" s="26">
        <v>884.2</v>
      </c>
      <c r="C20" s="16">
        <v>1636.4</v>
      </c>
      <c r="D20" s="16">
        <v>1636.4</v>
      </c>
      <c r="E20" s="17">
        <f t="shared" si="0"/>
        <v>0</v>
      </c>
      <c r="F20" s="18">
        <f t="shared" ref="F14:F24" si="1">D20/C20</f>
        <v>1</v>
      </c>
    </row>
    <row r="21" spans="1:6" x14ac:dyDescent="0.25">
      <c r="A21" s="16" t="s">
        <v>11</v>
      </c>
      <c r="B21" s="26">
        <v>91.8</v>
      </c>
      <c r="C21" s="16">
        <v>99.4</v>
      </c>
      <c r="D21" s="16">
        <v>99.4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12</v>
      </c>
      <c r="B22" s="26">
        <v>0</v>
      </c>
      <c r="C22" s="16">
        <v>51</v>
      </c>
      <c r="D22" s="16">
        <v>51</v>
      </c>
      <c r="E22" s="17">
        <f t="shared" si="0"/>
        <v>0</v>
      </c>
      <c r="F22" s="18">
        <f>D22/C22</f>
        <v>1</v>
      </c>
    </row>
    <row r="23" spans="1:6" x14ac:dyDescent="0.25">
      <c r="A23" s="16" t="s">
        <v>13</v>
      </c>
      <c r="B23" s="26">
        <v>632.70000000000005</v>
      </c>
      <c r="C23" s="16">
        <v>732.2</v>
      </c>
      <c r="D23" s="16">
        <v>671.2</v>
      </c>
      <c r="E23" s="17">
        <f t="shared" si="0"/>
        <v>-61</v>
      </c>
      <c r="F23" s="18">
        <f t="shared" si="1"/>
        <v>0.91668942911772744</v>
      </c>
    </row>
    <row r="24" spans="1:6" ht="27" customHeight="1" x14ac:dyDescent="0.25">
      <c r="A24" s="32" t="s">
        <v>28</v>
      </c>
      <c r="B24" s="26">
        <v>0</v>
      </c>
      <c r="C24" s="33">
        <v>230</v>
      </c>
      <c r="D24" s="33">
        <v>230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14</v>
      </c>
      <c r="B25" s="26">
        <v>0</v>
      </c>
      <c r="C25" s="33">
        <v>0</v>
      </c>
      <c r="D25" s="33">
        <v>-225.5</v>
      </c>
      <c r="E25" s="17">
        <f>D25-C25</f>
        <v>-225.5</v>
      </c>
      <c r="F25" s="18">
        <v>0</v>
      </c>
    </row>
    <row r="26" spans="1:6" s="21" customFormat="1" ht="12.75" x14ac:dyDescent="0.2">
      <c r="A26" s="20" t="s">
        <v>15</v>
      </c>
      <c r="B26" s="27">
        <f>SUM(B19:B25)</f>
        <v>2032.7</v>
      </c>
      <c r="C26" s="20">
        <f>C19+C20+C21++C22+C23+C25+C24</f>
        <v>3173</v>
      </c>
      <c r="D26" s="28">
        <f>D19+D20+D21+D22+D23+D25+D24</f>
        <v>2854.2</v>
      </c>
      <c r="E26" s="17">
        <f t="shared" ref="E26" si="2">D26-C26</f>
        <v>-318.80000000000018</v>
      </c>
      <c r="F26" s="18">
        <f>D26/C26</f>
        <v>0.89952726126693971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2021-02-10T05:54:29Z</dcterms:modified>
</cp:coreProperties>
</file>