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4" i="1" l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<sst xmlns="http://schemas.openxmlformats.org/spreadsheetml/2006/main" count="28" uniqueCount="28">
  <si>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</si>
  <si>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</si>
  <si>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</si>
  <si>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</si>
  <si>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</si>
  <si>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</si>
  <si>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</si>
  <si>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</si>
  <si>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</si>
  <si>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</si>
  <si>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</si>
  <si>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</si>
  <si>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</si>
  <si>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</si>
  <si>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</si>
  <si>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</si>
  <si>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</si>
  <si>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</si>
  <si>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</si>
  <si>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</si>
  <si>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</si>
  <si>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</si>
  <si>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</si>
  <si>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</si>
  <si>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2018г</t>
  </si>
  <si>
    <t>за 9 месяцев 2018 года</t>
  </si>
  <si>
    <t>План на  9 месяцев 2018г</t>
  </si>
  <si>
    <t>Испол. за 9 месяцев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</si>
</sst>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0" sqref="D20:D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 x14ac:dyDescent="0.25">
      <c r="A3" s="25" t="s">
        <v>25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613</v>
      </c>
      <c r="C7" s="10">
        <f>C8+C9+C10+C11+C12+C13</f>
        <v>302</v>
      </c>
      <c r="D7" s="11">
        <f>D8+D9+D10+D11+D12+D13</f>
        <v>265.3</v>
      </c>
      <c r="E7" s="11">
        <f t="shared" ref="E7:E24" si="0">D7-C7</f>
        <v>-36.699999999999989</v>
      </c>
      <c r="F7" s="12">
        <f>D7/C7</f>
        <v>0.87847682119205306</v>
      </c>
    </row>
    <row r="8" spans="1:11" x14ac:dyDescent="0.25">
      <c r="A8" s="13" t="s">
        <v>5</v>
      </c>
      <c r="B8" s="13">
        <v>118</v>
      </c>
      <c r="C8" s="13">
        <v>84</v>
      </c>
      <c r="D8" s="13">
        <v>77.7</v>
      </c>
      <c r="E8" s="10">
        <f t="shared" si="0"/>
        <v>-6.2999999999999972</v>
      </c>
      <c r="F8" s="12">
        <f t="shared" ref="F8:F25" si="1">D8/C8</f>
        <v>0.92500000000000004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16</v>
      </c>
      <c r="C10" s="13">
        <v>16</v>
      </c>
      <c r="D10" s="13">
        <v>21</v>
      </c>
      <c r="E10" s="10">
        <f t="shared" si="0"/>
        <v>5</v>
      </c>
      <c r="F10" s="12">
        <f t="shared" si="1"/>
        <v>1.3125</v>
      </c>
    </row>
    <row r="11" spans="1:11" x14ac:dyDescent="0.25">
      <c r="A11" s="14" t="s">
        <v>19</v>
      </c>
      <c r="B11" s="22">
        <v>68</v>
      </c>
      <c r="C11" s="13">
        <v>15</v>
      </c>
      <c r="D11" s="13">
        <v>10.199999999999999</v>
      </c>
      <c r="E11" s="10">
        <f t="shared" si="0"/>
        <v>-4.8000000000000007</v>
      </c>
      <c r="F11" s="12">
        <f>D11/C11</f>
        <v>0.67999999999999994</v>
      </c>
    </row>
    <row r="12" spans="1:11" x14ac:dyDescent="0.25">
      <c r="A12" s="14" t="s">
        <v>20</v>
      </c>
      <c r="B12" s="22">
        <v>411</v>
      </c>
      <c r="C12" s="13">
        <v>187</v>
      </c>
      <c r="D12" s="13">
        <v>156.4</v>
      </c>
      <c r="E12" s="10">
        <f t="shared" si="0"/>
        <v>-30.599999999999994</v>
      </c>
      <c r="F12" s="12">
        <f>D12/C12</f>
        <v>0.83636363636363642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3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/>
      <c r="C18" s="13"/>
      <c r="D18" s="13"/>
      <c r="E18" s="10"/>
      <c r="F18" s="12"/>
    </row>
    <row r="19" spans="1:6" x14ac:dyDescent="0.25">
      <c r="A19" s="15" t="s">
        <v>12</v>
      </c>
      <c r="B19" s="23">
        <f>B7+B14</f>
        <v>613</v>
      </c>
      <c r="C19" s="10">
        <f>C7+C14</f>
        <v>302</v>
      </c>
      <c r="D19" s="10">
        <f>D7+D14</f>
        <v>265.3</v>
      </c>
      <c r="E19" s="10">
        <f t="shared" si="0"/>
        <v>-36.699999999999989</v>
      </c>
      <c r="F19" s="12">
        <f t="shared" si="1"/>
        <v>0.87847682119205306</v>
      </c>
    </row>
    <row r="20" spans="1:6" x14ac:dyDescent="0.25">
      <c r="A20" s="16" t="s">
        <v>13</v>
      </c>
      <c r="B20" s="16">
        <v>1298.5999999999999</v>
      </c>
      <c r="C20" s="16">
        <v>1022.4</v>
      </c>
      <c r="D20" s="16">
        <v>1022.4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174.6</v>
      </c>
      <c r="C21" s="16">
        <v>96.3</v>
      </c>
      <c r="D21" s="16">
        <v>96.3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16">
        <v>0</v>
      </c>
      <c r="C22" s="16"/>
      <c r="D22" s="16"/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16">
        <v>1446.7</v>
      </c>
      <c r="C23" s="16">
        <v>1134.0999999999999</v>
      </c>
      <c r="D23" s="16">
        <v>1134.0999999999999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16">
        <v>0</v>
      </c>
      <c r="C24" s="16">
        <v>0</v>
      </c>
      <c r="D24" s="16">
        <v>-7.9</v>
      </c>
      <c r="E24" s="17">
        <f t="shared" si="0"/>
        <v>-7.9</v>
      </c>
      <c r="F24" s="18" t="e">
        <f>D24/C24</f>
        <v>#DIV/0!</v>
      </c>
    </row>
    <row r="25" spans="1:6" s="21" customFormat="1" ht="12.75" x14ac:dyDescent="0.2">
      <c r="A25" s="20" t="s">
        <v>18</v>
      </c>
      <c r="B25" s="20">
        <f>B19+B20+B21+B22+B23+B24</f>
        <v>3532.8999999999996</v>
      </c>
      <c r="C25" s="20">
        <f>C19+C20+C21++C22+C23+C24</f>
        <v>2554.8000000000002</v>
      </c>
      <c r="D25" s="20">
        <f>D19+D20+D21+D22+D23+D24</f>
        <v>2510.1999999999998</v>
      </c>
      <c r="E25" s="17">
        <f t="shared" ref="E25" si="2">D25-C25</f>
        <v>-44.600000000000364</v>
      </c>
      <c r="F25" s="18">
        <f t="shared" si="1"/>
        <v>0.98254266478785013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2018-10-10T10:05:44Z</dcterms:modified>
</cp:coreProperties>
</file>