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7" i="1" l="1"/>
  <c r="C26" i="1"/>
  <c r="C19" i="1"/>
  <c r="E24" i="1"/>
  <c r="F24" i="1"/>
  <c r="E17" i="1" l="1"/>
  <c r="F22" i="1" l="1"/>
  <c r="B7" i="1" l="1"/>
  <c r="F18" i="1" l="1"/>
  <c r="E18" i="1"/>
  <c r="D7" i="1" l="1"/>
  <c r="C7" i="1"/>
  <c r="B14" i="1" l="1"/>
  <c r="B19" i="1" l="1"/>
  <c r="B26" i="1" s="1"/>
  <c r="F12" i="1"/>
  <c r="F11" i="1"/>
  <c r="E25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1" i="1"/>
  <c r="F20" i="1"/>
  <c r="F10" i="1"/>
  <c r="F8" i="1"/>
  <c r="E14" i="1" l="1"/>
  <c r="E7" i="1"/>
  <c r="F14" i="1"/>
  <c r="F7" i="1"/>
  <c r="D19" i="1"/>
  <c r="D26" i="1" s="1"/>
  <c r="E19" i="1" l="1"/>
  <c r="F19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<sst xmlns="http://schemas.openxmlformats.org/spreadsheetml/2006/main" count="29" uniqueCount="29">
  <si>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</si>
  <si>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</si>
  <si>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</si>
  <si>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</si>
  <si>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</si>
  <si>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</si>
  <si>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</si>
  <si>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</si>
  <si>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</si>
  <si>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</si>
  <si>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</si>
  <si>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</si>
  <si>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</si>
  <si>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</si>
  <si>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</si>
  <si>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</si>
  <si>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</si>
  <si>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</si>
  <si>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«Верхнебогатырское» </t>
  </si>
  <si>
    <t>Доходы от уплаты акцизов на нефтепродукты</t>
  </si>
  <si>
    <t>Прочие неналоговые доходы, проект "Наше село"</t>
  </si>
  <si>
    <t>Проект развития общ.инфраструктуры, основан.на местной инициативе</t>
  </si>
  <si>
    <t>Доходы от использ. имущества, наход. в муниц. собст. (аренда земельных участков)</t>
  </si>
  <si>
    <t>Прочие доходы от компенсации затрат бюджетов сельских поселений</t>
  </si>
  <si>
    <t>План на  2020г. первонач.</t>
  </si>
  <si>
    <t>План на  2020г. уточнен.</t>
  </si>
  <si>
    <t>Испол. за 2020г</t>
  </si>
  <si>
    <t>Прочие безвозмездные поступления в бюджеты сельских поселений</t>
  </si>
  <si>
    <t>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</si>
</sst>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N6" sqref="N6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18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28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685</v>
      </c>
      <c r="C7" s="10">
        <f>C8+C9+C10+C11+C12+C13</f>
        <v>685</v>
      </c>
      <c r="D7" s="11">
        <f>D8+D9+D10+D11+D12+D13</f>
        <v>450.6</v>
      </c>
      <c r="E7" s="11">
        <f t="shared" ref="E7:E25" si="0">D7-C7</f>
        <v>-234.39999999999998</v>
      </c>
      <c r="F7" s="12">
        <f>D7/C7</f>
        <v>0.65781021897810221</v>
      </c>
    </row>
    <row r="8" spans="1:11" x14ac:dyDescent="0.25">
      <c r="A8" s="13" t="s">
        <v>5</v>
      </c>
      <c r="B8" s="13">
        <v>97</v>
      </c>
      <c r="C8" s="13">
        <v>97</v>
      </c>
      <c r="D8" s="13">
        <v>110.3</v>
      </c>
      <c r="E8" s="10">
        <f t="shared" si="0"/>
        <v>13.299999999999997</v>
      </c>
      <c r="F8" s="12">
        <f t="shared" ref="F8:F26" si="1">D8/C8</f>
        <v>1.1371134020618556</v>
      </c>
    </row>
    <row r="9" spans="1:11" ht="25.5" hidden="1" x14ac:dyDescent="0.25">
      <c r="A9" s="14" t="s">
        <v>19</v>
      </c>
      <c r="B9" s="13"/>
      <c r="C9" s="13"/>
      <c r="D9" s="13"/>
      <c r="E9" s="10"/>
      <c r="F9" s="12"/>
    </row>
    <row r="10" spans="1:11" ht="25.5" x14ac:dyDescent="0.25">
      <c r="A10" s="14" t="s">
        <v>6</v>
      </c>
      <c r="B10" s="25">
        <v>23</v>
      </c>
      <c r="C10" s="13">
        <v>23</v>
      </c>
      <c r="D10" s="13">
        <v>7.7</v>
      </c>
      <c r="E10" s="10">
        <f t="shared" si="0"/>
        <v>-15.3</v>
      </c>
      <c r="F10" s="12">
        <f t="shared" si="1"/>
        <v>0.33478260869565218</v>
      </c>
    </row>
    <row r="11" spans="1:11" x14ac:dyDescent="0.25">
      <c r="A11" s="14" t="s">
        <v>16</v>
      </c>
      <c r="B11" s="22">
        <v>57</v>
      </c>
      <c r="C11" s="13">
        <v>57</v>
      </c>
      <c r="D11" s="13">
        <v>3.4</v>
      </c>
      <c r="E11" s="10">
        <f t="shared" si="0"/>
        <v>-53.6</v>
      </c>
      <c r="F11" s="12">
        <f>D11/C11</f>
        <v>5.9649122807017542E-2</v>
      </c>
    </row>
    <row r="12" spans="1:11" x14ac:dyDescent="0.25">
      <c r="A12" s="14" t="s">
        <v>17</v>
      </c>
      <c r="B12" s="22">
        <v>508</v>
      </c>
      <c r="C12" s="13">
        <v>508</v>
      </c>
      <c r="D12" s="13">
        <v>329.2</v>
      </c>
      <c r="E12" s="10">
        <f t="shared" si="0"/>
        <v>-178.8</v>
      </c>
      <c r="F12" s="12">
        <f>D12/C12</f>
        <v>0.64803149606299215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3">
        <f>B15+B16+B17+B18</f>
        <v>0</v>
      </c>
      <c r="C14" s="10">
        <f>C15+C16+C17+C18</f>
        <v>54.3</v>
      </c>
      <c r="D14" s="10">
        <f>D15+D16+D17+D18</f>
        <v>89.699999999999989</v>
      </c>
      <c r="E14" s="10">
        <f t="shared" si="0"/>
        <v>35.399999999999991</v>
      </c>
      <c r="F14" s="12">
        <f t="shared" si="1"/>
        <v>1.6519337016574585</v>
      </c>
    </row>
    <row r="15" spans="1:11" ht="38.25" x14ac:dyDescent="0.25">
      <c r="A15" s="14" t="s">
        <v>22</v>
      </c>
      <c r="B15" s="24">
        <v>0</v>
      </c>
      <c r="C15" s="24">
        <v>0</v>
      </c>
      <c r="D15" s="24">
        <v>35.4</v>
      </c>
      <c r="E15" s="10">
        <v>0</v>
      </c>
      <c r="F15" s="12">
        <v>0</v>
      </c>
    </row>
    <row r="16" spans="1:11" ht="24" customHeight="1" x14ac:dyDescent="0.25">
      <c r="A16" s="14" t="s">
        <v>23</v>
      </c>
      <c r="B16" s="22">
        <v>0</v>
      </c>
      <c r="C16" s="13">
        <v>0</v>
      </c>
      <c r="D16" s="13">
        <v>0</v>
      </c>
      <c r="E16" s="10">
        <f t="shared" si="0"/>
        <v>0</v>
      </c>
      <c r="F16" s="12">
        <v>0</v>
      </c>
    </row>
    <row r="17" spans="1:6" ht="38.25" x14ac:dyDescent="0.25">
      <c r="A17" s="14" t="s">
        <v>21</v>
      </c>
      <c r="B17" s="22">
        <v>0</v>
      </c>
      <c r="C17" s="13">
        <v>54.3</v>
      </c>
      <c r="D17" s="13">
        <v>54.3</v>
      </c>
      <c r="E17" s="10">
        <f>D17-C17</f>
        <v>0</v>
      </c>
      <c r="F17" s="12">
        <f>D17/C17</f>
        <v>1</v>
      </c>
    </row>
    <row r="18" spans="1:6" ht="24" customHeight="1" x14ac:dyDescent="0.25">
      <c r="A18" s="14" t="s">
        <v>20</v>
      </c>
      <c r="B18" s="24">
        <v>0</v>
      </c>
      <c r="C18" s="26">
        <v>0</v>
      </c>
      <c r="D18" s="26">
        <v>0</v>
      </c>
      <c r="E18" s="10">
        <f>D18-C18</f>
        <v>0</v>
      </c>
      <c r="F18" s="12" t="e">
        <f>D18/C18</f>
        <v>#DIV/0!</v>
      </c>
    </row>
    <row r="19" spans="1:6" x14ac:dyDescent="0.25">
      <c r="A19" s="15" t="s">
        <v>9</v>
      </c>
      <c r="B19" s="23">
        <f>B7+B14</f>
        <v>685</v>
      </c>
      <c r="C19" s="10">
        <f>C7+C14</f>
        <v>739.3</v>
      </c>
      <c r="D19" s="10">
        <f>D7+D14</f>
        <v>540.29999999999995</v>
      </c>
      <c r="E19" s="10">
        <f t="shared" si="0"/>
        <v>-199</v>
      </c>
      <c r="F19" s="12">
        <f t="shared" si="1"/>
        <v>0.73082645745975916</v>
      </c>
    </row>
    <row r="20" spans="1:6" x14ac:dyDescent="0.25">
      <c r="A20" s="16" t="s">
        <v>10</v>
      </c>
      <c r="B20" s="16">
        <v>1342.3</v>
      </c>
      <c r="C20" s="16">
        <v>2354.9</v>
      </c>
      <c r="D20" s="16">
        <v>2354.9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11</v>
      </c>
      <c r="B21" s="16">
        <v>91.8</v>
      </c>
      <c r="C21" s="16">
        <v>99.4</v>
      </c>
      <c r="D21" s="16">
        <v>99.4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12</v>
      </c>
      <c r="B22" s="16">
        <v>0</v>
      </c>
      <c r="C22" s="16">
        <v>338.1</v>
      </c>
      <c r="D22" s="16">
        <v>333</v>
      </c>
      <c r="E22" s="17">
        <f t="shared" si="0"/>
        <v>-5.1000000000000227</v>
      </c>
      <c r="F22" s="18">
        <f>D22/C22</f>
        <v>0.98491570541259976</v>
      </c>
    </row>
    <row r="23" spans="1:6" x14ac:dyDescent="0.25">
      <c r="A23" s="16" t="s">
        <v>13</v>
      </c>
      <c r="B23" s="16">
        <v>1298.5999999999999</v>
      </c>
      <c r="C23" s="16">
        <v>1804.7</v>
      </c>
      <c r="D23" s="16">
        <v>1783.4</v>
      </c>
      <c r="E23" s="17">
        <f t="shared" si="0"/>
        <v>-21.299999999999955</v>
      </c>
      <c r="F23" s="18">
        <f t="shared" si="1"/>
        <v>0.98819748434642884</v>
      </c>
    </row>
    <row r="24" spans="1:6" ht="30" customHeight="1" x14ac:dyDescent="0.25">
      <c r="A24" s="27" t="s">
        <v>27</v>
      </c>
      <c r="B24" s="16">
        <v>0</v>
      </c>
      <c r="C24" s="16">
        <v>20.3</v>
      </c>
      <c r="D24" s="16">
        <v>20.3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14</v>
      </c>
      <c r="B25" s="16">
        <v>0</v>
      </c>
      <c r="C25" s="16">
        <v>0</v>
      </c>
      <c r="D25" s="16">
        <v>-546.79999999999995</v>
      </c>
      <c r="E25" s="17">
        <f t="shared" si="0"/>
        <v>-546.79999999999995</v>
      </c>
      <c r="F25" s="18">
        <v>0</v>
      </c>
    </row>
    <row r="26" spans="1:6" s="21" customFormat="1" ht="12.75" x14ac:dyDescent="0.2">
      <c r="A26" s="20" t="s">
        <v>15</v>
      </c>
      <c r="B26" s="20">
        <f>B19+B20+B21+B22+B23+B25</f>
        <v>3417.7</v>
      </c>
      <c r="C26" s="20">
        <f>C19+C20+C21++C22+C23+C25+C24</f>
        <v>5356.7</v>
      </c>
      <c r="D26" s="20">
        <f>D19+D20+D21+D22+D23+D25+D24</f>
        <v>4584.5</v>
      </c>
      <c r="E26" s="17">
        <f t="shared" ref="E26" si="2">D26-C26</f>
        <v>-772.19999999999982</v>
      </c>
      <c r="F26" s="18">
        <f t="shared" si="1"/>
        <v>0.85584408311087057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2021-02-11T10:16:07Z</dcterms:modified>
</cp:coreProperties>
</file>