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8" i="1" l="1"/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10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<sst xmlns="http://schemas.openxmlformats.org/spreadsheetml/2006/main" count="28" uniqueCount="28">
  <si>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</si>
  <si>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</si>
  <si>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</si>
  <si>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</si>
  <si>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</si>
  <si>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</si>
  <si>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</si>
  <si>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</si>
  <si>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</si>
  <si>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</si>
  <si>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</si>
  <si>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</si>
  <si>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</si>
  <si>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</si>
  <si>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</si>
  <si>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</si>
  <si>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</si>
  <si>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</si>
  <si>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</si>
  <si>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</si>
  <si>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</si>
  <si>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</si>
  <si>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</si>
  <si>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План на  2020г</t>
  </si>
  <si>
    <t>за 1 полугодие 2020 года</t>
  </si>
  <si>
    <t>План на  1 полугодие 2020г</t>
  </si>
  <si>
    <t>Испол. за 1 полугодие 2020г</t>
  </si>
  <si>
    <t>Прочие неналоговые доходы (невыясненные поступления, инициативное бюджетирование)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</si>
</sst>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P18" sqref="P18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21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24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685</v>
      </c>
      <c r="C7" s="10">
        <f>C8+C9+C10+C11+C12+C13</f>
        <v>130</v>
      </c>
      <c r="D7" s="11">
        <f>D8+D9+D10+D11+D12+D13</f>
        <v>82.2</v>
      </c>
      <c r="E7" s="11">
        <f t="shared" ref="E7:E24" si="0">D7-C7</f>
        <v>-47.8</v>
      </c>
      <c r="F7" s="12">
        <f>D7/C7</f>
        <v>0.63230769230769235</v>
      </c>
    </row>
    <row r="8" spans="1:11" x14ac:dyDescent="0.25">
      <c r="A8" s="13" t="s">
        <v>5</v>
      </c>
      <c r="B8" s="13">
        <v>97</v>
      </c>
      <c r="C8" s="13">
        <v>47</v>
      </c>
      <c r="D8" s="13">
        <v>44.3</v>
      </c>
      <c r="E8" s="10">
        <f t="shared" si="0"/>
        <v>-2.7000000000000028</v>
      </c>
      <c r="F8" s="12">
        <f t="shared" ref="F8:F25" si="1">D8/C8</f>
        <v>0.94255319148936167</v>
      </c>
    </row>
    <row r="9" spans="1:11" ht="25.5" hidden="1" x14ac:dyDescent="0.25">
      <c r="A9" s="14" t="s">
        <v>22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23</v>
      </c>
      <c r="C10" s="13">
        <v>23</v>
      </c>
      <c r="D10" s="13">
        <v>7.7</v>
      </c>
      <c r="E10" s="10">
        <f t="shared" si="0"/>
        <v>-15.3</v>
      </c>
      <c r="F10" s="12">
        <f t="shared" si="1"/>
        <v>0.33478260869565218</v>
      </c>
    </row>
    <row r="11" spans="1:11" x14ac:dyDescent="0.25">
      <c r="A11" s="14" t="s">
        <v>18</v>
      </c>
      <c r="B11" s="22">
        <v>57</v>
      </c>
      <c r="C11" s="13">
        <v>5</v>
      </c>
      <c r="D11" s="13">
        <v>-18</v>
      </c>
      <c r="E11" s="10">
        <f t="shared" si="0"/>
        <v>-23</v>
      </c>
      <c r="F11" s="12">
        <f>D11/C11</f>
        <v>-3.6</v>
      </c>
    </row>
    <row r="12" spans="1:11" x14ac:dyDescent="0.25">
      <c r="A12" s="14" t="s">
        <v>19</v>
      </c>
      <c r="B12" s="22">
        <v>508</v>
      </c>
      <c r="C12" s="13">
        <v>55</v>
      </c>
      <c r="D12" s="13">
        <v>48.2</v>
      </c>
      <c r="E12" s="10">
        <f t="shared" si="0"/>
        <v>-6.7999999999999972</v>
      </c>
      <c r="F12" s="12">
        <f>D12/C12</f>
        <v>0.87636363636363646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54.3</v>
      </c>
      <c r="C14" s="10">
        <f>C15+C16+C17+C18</f>
        <v>54.3</v>
      </c>
      <c r="D14" s="10">
        <f>D15+D16+D17+D18</f>
        <v>54.3</v>
      </c>
      <c r="E14" s="10">
        <f t="shared" si="0"/>
        <v>0</v>
      </c>
      <c r="F14" s="12">
        <v>1</v>
      </c>
    </row>
    <row r="15" spans="1:11" ht="38.25" hidden="1" x14ac:dyDescent="0.25">
      <c r="A15" s="14" t="s">
        <v>20</v>
      </c>
      <c r="B15" s="22"/>
      <c r="C15" s="13"/>
      <c r="D15" s="13"/>
      <c r="E15" s="10"/>
      <c r="F15" s="12"/>
    </row>
    <row r="16" spans="1:11" hidden="1" x14ac:dyDescent="0.25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38.25" x14ac:dyDescent="0.25">
      <c r="A18" s="14" t="s">
        <v>27</v>
      </c>
      <c r="B18" s="24">
        <v>54.3</v>
      </c>
      <c r="C18" s="13">
        <v>54.3</v>
      </c>
      <c r="D18" s="13">
        <v>54.3</v>
      </c>
      <c r="E18" s="10">
        <f>D18-C18</f>
        <v>0</v>
      </c>
      <c r="F18" s="12">
        <v>1</v>
      </c>
    </row>
    <row r="19" spans="1:6" x14ac:dyDescent="0.25">
      <c r="A19" s="15" t="s">
        <v>11</v>
      </c>
      <c r="B19" s="23">
        <f>B7+B14</f>
        <v>739.3</v>
      </c>
      <c r="C19" s="10">
        <f>C7+C14</f>
        <v>184.3</v>
      </c>
      <c r="D19" s="10">
        <f>D7+D14</f>
        <v>136.5</v>
      </c>
      <c r="E19" s="10">
        <f t="shared" si="0"/>
        <v>-47.800000000000011</v>
      </c>
      <c r="F19" s="12">
        <f t="shared" si="1"/>
        <v>0.7406402604449267</v>
      </c>
    </row>
    <row r="20" spans="1:6" x14ac:dyDescent="0.25">
      <c r="A20" s="16" t="s">
        <v>12</v>
      </c>
      <c r="B20" s="16">
        <v>1718.3</v>
      </c>
      <c r="C20" s="16">
        <v>993.4</v>
      </c>
      <c r="D20" s="16">
        <v>993.4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91.8</v>
      </c>
      <c r="C21" s="16">
        <v>37.299999999999997</v>
      </c>
      <c r="D21" s="16">
        <v>37.299999999999997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222.6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15</v>
      </c>
      <c r="B23" s="16">
        <v>1776.7</v>
      </c>
      <c r="C23" s="16">
        <v>1085.2</v>
      </c>
      <c r="D23" s="16">
        <v>1085.2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16">
        <v>0</v>
      </c>
      <c r="C24" s="16">
        <v>0</v>
      </c>
      <c r="D24" s="16">
        <v>-546.70000000000005</v>
      </c>
      <c r="E24" s="17">
        <f t="shared" si="0"/>
        <v>-546.70000000000005</v>
      </c>
      <c r="F24" s="18">
        <v>0</v>
      </c>
    </row>
    <row r="25" spans="1:6" s="21" customFormat="1" ht="12.75" x14ac:dyDescent="0.2">
      <c r="A25" s="20" t="s">
        <v>17</v>
      </c>
      <c r="B25" s="20">
        <f>B19+B20+B21+B22+B23+B24</f>
        <v>4548.7</v>
      </c>
      <c r="C25" s="20">
        <f>C19+C20+C21++C22+C23+C24</f>
        <v>2300.1999999999998</v>
      </c>
      <c r="D25" s="20">
        <f>D19+D20+D21+D22+D23+D24</f>
        <v>1705.7</v>
      </c>
      <c r="E25" s="17">
        <f t="shared" ref="E25" si="2">D25-C25</f>
        <v>-594.49999999999977</v>
      </c>
      <c r="F25" s="18">
        <f t="shared" si="1"/>
        <v>0.74154421354664823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2020-07-23T11:14:17Z</dcterms:modified>
</cp:coreProperties>
</file>