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" i="1" l="1"/>
  <c r="E15" i="1"/>
  <c r="F23" i="1" l="1"/>
  <c r="F26" i="1"/>
  <c r="E26" i="1" l="1"/>
  <c r="E16" i="1" l="1"/>
  <c r="E19" i="1" l="1"/>
  <c r="E18" i="1" l="1"/>
  <c r="D14" i="1" l="1"/>
  <c r="B14" i="1"/>
  <c r="B7" i="1"/>
  <c r="C7" i="1"/>
  <c r="B20" i="1" l="1"/>
  <c r="B27" i="1" s="1"/>
  <c r="F12" i="1" l="1"/>
  <c r="F11" i="1"/>
  <c r="E25" i="1"/>
  <c r="E24" i="1"/>
  <c r="E23" i="1"/>
  <c r="E22" i="1"/>
  <c r="E21" i="1"/>
  <c r="E17" i="1"/>
  <c r="E13" i="1"/>
  <c r="E12" i="1"/>
  <c r="E11" i="1"/>
  <c r="E10" i="1"/>
  <c r="E8" i="1"/>
  <c r="C14" i="1"/>
  <c r="F24" i="1"/>
  <c r="F22" i="1"/>
  <c r="F8" i="1"/>
  <c r="E14" i="1" l="1"/>
  <c r="E7" i="1"/>
  <c r="C20" i="1"/>
  <c r="C27" i="1" s="1"/>
  <c r="F7" i="1"/>
  <c r="D20" i="1"/>
  <c r="D27" i="1" s="1"/>
  <c r="E20" i="1" l="1"/>
  <c r="F20" i="1"/>
  <c r="F27" i="1" l="1"/>
  <c r="E27" i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<sst xmlns="http://schemas.openxmlformats.org/spreadsheetml/2006/main" count="30" uniqueCount="30">
  <si>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</si>
  <si>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</si>
  <si>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</si>
  <si>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</si>
  <si>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</si>
  <si>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</si>
  <si>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</si>
  <si>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</si>
  <si>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</si>
  <si>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</si>
  <si>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</si>
  <si>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</si>
  <si>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</si>
  <si>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</si>
  <si>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</si>
  <si>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</si>
  <si>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</si>
  <si>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</si>
  <si>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</si>
  <si>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«Штанигуртское» </t>
  </si>
  <si>
    <t>Доходы от уплаты акцизов на нефтепродукты</t>
  </si>
  <si>
    <t>Прочие неналоговые доходы:                  проект "Наше село"</t>
  </si>
  <si>
    <t>Прочие поступления от денеженых взысканий (штрафов)</t>
  </si>
  <si>
    <t>Прочие безвозмездные поступления</t>
  </si>
  <si>
    <t>Прочие доходы от компенсации затрат бюджетов сельских поселений</t>
  </si>
  <si>
    <t xml:space="preserve">                                         за  2020 год</t>
  </si>
  <si>
    <t>План на 2020г первонач.</t>
  </si>
  <si>
    <t>План на  2020г уточнен.</t>
  </si>
  <si>
    <t>Испол. за 2020г</t>
  </si>
  <si>
    <t>Доходы от использ. имущества, наход. в муниц. собст. (аренда земельных участков)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</si>
</sst>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/>
    <xf numFmtId="0" fontId="6" fillId="0" borderId="1" xfId="0" applyFont="1" applyBorder="1" applyAlignment="1"/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distributed"/>
    </xf>
    <xf numFmtId="164" fontId="3" fillId="0" borderId="1" xfId="0" applyNumberFormat="1" applyFont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J25" sqref="J25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19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4" t="s">
        <v>25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26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1677</v>
      </c>
      <c r="C7" s="10">
        <f>C8+C9+C10+C11+C12+C13</f>
        <v>1677</v>
      </c>
      <c r="D7" s="11">
        <v>1718.6</v>
      </c>
      <c r="E7" s="11">
        <f t="shared" ref="E7:E26" si="0">D7-C7</f>
        <v>41.599999999999909</v>
      </c>
      <c r="F7" s="12">
        <f>D7/C7</f>
        <v>1.0248062015503876</v>
      </c>
    </row>
    <row r="8" spans="1:11" ht="15.75" customHeight="1" x14ac:dyDescent="0.25">
      <c r="A8" s="13" t="s">
        <v>5</v>
      </c>
      <c r="B8" s="23">
        <v>947</v>
      </c>
      <c r="C8" s="23">
        <v>947</v>
      </c>
      <c r="D8" s="13">
        <v>1117.5</v>
      </c>
      <c r="E8" s="10">
        <f t="shared" si="0"/>
        <v>170.5</v>
      </c>
      <c r="F8" s="12">
        <f t="shared" ref="F8:F27" si="1">D8/C8</f>
        <v>1.1800422386483633</v>
      </c>
    </row>
    <row r="9" spans="1:11" ht="25.5" hidden="1" x14ac:dyDescent="0.25">
      <c r="A9" s="14" t="s">
        <v>20</v>
      </c>
      <c r="B9" s="23"/>
      <c r="C9" s="23"/>
      <c r="D9" s="13"/>
      <c r="E9" s="10"/>
      <c r="F9" s="12"/>
    </row>
    <row r="10" spans="1:11" ht="17.25" customHeight="1" x14ac:dyDescent="0.25">
      <c r="A10" s="14" t="s">
        <v>6</v>
      </c>
      <c r="B10" s="24">
        <v>0</v>
      </c>
      <c r="C10" s="24">
        <v>0</v>
      </c>
      <c r="D10" s="13">
        <v>1.4</v>
      </c>
      <c r="E10" s="10">
        <f t="shared" si="0"/>
        <v>1.4</v>
      </c>
      <c r="F10" s="12">
        <v>0</v>
      </c>
    </row>
    <row r="11" spans="1:11" x14ac:dyDescent="0.25">
      <c r="A11" s="14" t="s">
        <v>17</v>
      </c>
      <c r="B11" s="24">
        <v>337</v>
      </c>
      <c r="C11" s="24">
        <v>337</v>
      </c>
      <c r="D11" s="13">
        <v>330.1</v>
      </c>
      <c r="E11" s="10">
        <f t="shared" si="0"/>
        <v>-6.8999999999999773</v>
      </c>
      <c r="F11" s="12">
        <f>D11/C11</f>
        <v>0.97952522255192886</v>
      </c>
    </row>
    <row r="12" spans="1:11" x14ac:dyDescent="0.25">
      <c r="A12" s="14" t="s">
        <v>18</v>
      </c>
      <c r="B12" s="24">
        <v>393</v>
      </c>
      <c r="C12" s="13">
        <v>393</v>
      </c>
      <c r="D12" s="13">
        <v>269.60000000000002</v>
      </c>
      <c r="E12" s="10">
        <f t="shared" si="0"/>
        <v>-123.39999999999998</v>
      </c>
      <c r="F12" s="12">
        <f>D12/C12</f>
        <v>0.6860050890585242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B16+B17+B18+B19</f>
        <v>0</v>
      </c>
      <c r="C14" s="10">
        <f>C16+C17+C18+C19</f>
        <v>0</v>
      </c>
      <c r="D14" s="11">
        <f>D16+D17+D18+D19</f>
        <v>1</v>
      </c>
      <c r="E14" s="10">
        <f t="shared" si="0"/>
        <v>1</v>
      </c>
      <c r="F14" s="12">
        <v>0</v>
      </c>
    </row>
    <row r="15" spans="1:11" ht="33.75" customHeight="1" x14ac:dyDescent="0.25">
      <c r="A15" s="32" t="s">
        <v>29</v>
      </c>
      <c r="B15" s="30">
        <v>0</v>
      </c>
      <c r="C15" s="31">
        <v>0</v>
      </c>
      <c r="D15" s="31">
        <v>0</v>
      </c>
      <c r="E15" s="10">
        <f>D15-C15</f>
        <v>0</v>
      </c>
      <c r="F15" s="12">
        <v>0</v>
      </c>
    </row>
    <row r="16" spans="1:11" ht="27" customHeight="1" x14ac:dyDescent="0.25">
      <c r="A16" s="14" t="s">
        <v>22</v>
      </c>
      <c r="B16" s="28">
        <v>0</v>
      </c>
      <c r="C16" s="28">
        <v>0</v>
      </c>
      <c r="D16" s="33">
        <v>1</v>
      </c>
      <c r="E16" s="29">
        <f>D16-C16</f>
        <v>1</v>
      </c>
      <c r="F16" s="12">
        <v>0</v>
      </c>
    </row>
    <row r="17" spans="1:6" ht="24" customHeight="1" x14ac:dyDescent="0.25">
      <c r="A17" s="14" t="s">
        <v>24</v>
      </c>
      <c r="B17" s="24">
        <v>0</v>
      </c>
      <c r="C17" s="13">
        <v>0</v>
      </c>
      <c r="D17" s="13">
        <v>0</v>
      </c>
      <c r="E17" s="10">
        <f t="shared" si="0"/>
        <v>0</v>
      </c>
      <c r="F17" s="12">
        <v>0</v>
      </c>
    </row>
    <row r="18" spans="1:6" x14ac:dyDescent="0.25">
      <c r="A18" s="14" t="s">
        <v>9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21</v>
      </c>
      <c r="B19" s="28">
        <v>0</v>
      </c>
      <c r="C19" s="28">
        <v>0</v>
      </c>
      <c r="D19" s="28">
        <v>0</v>
      </c>
      <c r="E19" s="29">
        <f t="shared" si="0"/>
        <v>0</v>
      </c>
      <c r="F19" s="12">
        <v>0</v>
      </c>
    </row>
    <row r="20" spans="1:6" x14ac:dyDescent="0.25">
      <c r="A20" s="15" t="s">
        <v>10</v>
      </c>
      <c r="B20" s="25">
        <f>B14+B7</f>
        <v>1677</v>
      </c>
      <c r="C20" s="10">
        <f>C7+C14</f>
        <v>1677</v>
      </c>
      <c r="D20" s="10">
        <f>D7+D14</f>
        <v>1719.6</v>
      </c>
      <c r="E20" s="10">
        <f t="shared" si="0"/>
        <v>42.599999999999909</v>
      </c>
      <c r="F20" s="12">
        <f t="shared" si="1"/>
        <v>1.0254025044722719</v>
      </c>
    </row>
    <row r="21" spans="1:6" x14ac:dyDescent="0.25">
      <c r="A21" s="16" t="s">
        <v>11</v>
      </c>
      <c r="B21" s="26">
        <v>0</v>
      </c>
      <c r="C21" s="16">
        <v>681</v>
      </c>
      <c r="D21" s="16">
        <v>681</v>
      </c>
      <c r="E21" s="17">
        <f t="shared" si="0"/>
        <v>0</v>
      </c>
      <c r="F21" s="18">
        <f>D21/C21</f>
        <v>1</v>
      </c>
    </row>
    <row r="22" spans="1:6" x14ac:dyDescent="0.25">
      <c r="A22" s="16" t="s">
        <v>12</v>
      </c>
      <c r="B22" s="26">
        <v>91.8</v>
      </c>
      <c r="C22" s="16">
        <v>99.3</v>
      </c>
      <c r="D22" s="16">
        <v>99.3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6">
        <v>410.8</v>
      </c>
      <c r="C23" s="16">
        <v>536.5</v>
      </c>
      <c r="D23" s="16">
        <v>536.5</v>
      </c>
      <c r="E23" s="17">
        <f t="shared" si="0"/>
        <v>0</v>
      </c>
      <c r="F23" s="12">
        <f>D23/C23</f>
        <v>1</v>
      </c>
    </row>
    <row r="24" spans="1:6" x14ac:dyDescent="0.25">
      <c r="A24" s="16" t="s">
        <v>14</v>
      </c>
      <c r="B24" s="26">
        <v>732.8</v>
      </c>
      <c r="C24" s="16">
        <v>1866.6</v>
      </c>
      <c r="D24" s="16">
        <v>1802.6</v>
      </c>
      <c r="E24" s="17">
        <f t="shared" si="0"/>
        <v>-64</v>
      </c>
      <c r="F24" s="18">
        <f t="shared" si="1"/>
        <v>0.9657130611807565</v>
      </c>
    </row>
    <row r="25" spans="1:6" ht="25.5" x14ac:dyDescent="0.25">
      <c r="A25" s="19" t="s">
        <v>15</v>
      </c>
      <c r="B25" s="26">
        <v>0</v>
      </c>
      <c r="C25" s="16">
        <v>0</v>
      </c>
      <c r="D25" s="16">
        <v>-139.9</v>
      </c>
      <c r="E25" s="17">
        <f t="shared" si="0"/>
        <v>-139.9</v>
      </c>
      <c r="F25" s="18">
        <v>0</v>
      </c>
    </row>
    <row r="26" spans="1:6" ht="15.75" customHeight="1" x14ac:dyDescent="0.25">
      <c r="A26" s="19" t="s">
        <v>23</v>
      </c>
      <c r="B26" s="26">
        <v>0</v>
      </c>
      <c r="C26" s="16">
        <v>22.8</v>
      </c>
      <c r="D26" s="16">
        <v>22.8</v>
      </c>
      <c r="E26" s="17">
        <f t="shared" si="0"/>
        <v>0</v>
      </c>
      <c r="F26" s="18">
        <f>D26/C24:C26</f>
        <v>1</v>
      </c>
    </row>
    <row r="27" spans="1:6" s="21" customFormat="1" ht="12.75" x14ac:dyDescent="0.2">
      <c r="A27" s="20" t="s">
        <v>16</v>
      </c>
      <c r="B27" s="27">
        <f>B20+B21+B22+B23+B24+B25+B26</f>
        <v>2912.3999999999996</v>
      </c>
      <c r="C27" s="20">
        <f>C20+C21+C22++C23+C24+C25+C26</f>
        <v>4883.2</v>
      </c>
      <c r="D27" s="20">
        <f>D20+D22+D23+D24+D26+D25+D21</f>
        <v>4721.8999999999996</v>
      </c>
      <c r="E27" s="17">
        <f t="shared" ref="E27" si="2">D27-C27</f>
        <v>-161.30000000000018</v>
      </c>
      <c r="F27" s="18">
        <f t="shared" si="1"/>
        <v>0.9669683813892529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2021-07-01T09:36:09Z</dcterms:modified>
</cp:coreProperties>
</file>