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5" i="1" l="1"/>
  <c r="D14" i="1"/>
  <c r="C14" i="1"/>
  <c r="E19" i="1"/>
  <c r="F19" i="1"/>
  <c r="F11" i="1" l="1"/>
  <c r="E10" i="1" l="1"/>
  <c r="F12" i="1" l="1"/>
  <c r="F8" i="1"/>
  <c r="F18" i="1"/>
  <c r="F21" i="1"/>
  <c r="F22" i="1"/>
  <c r="F23" i="1"/>
  <c r="F24" i="1"/>
  <c r="D7" i="1"/>
  <c r="C7" i="1"/>
  <c r="B7" i="1"/>
  <c r="F7" i="1" l="1"/>
  <c r="B20" i="1"/>
  <c r="B26" i="1" s="1"/>
  <c r="C20" i="1"/>
  <c r="F14" i="1"/>
  <c r="D20" i="1"/>
  <c r="E25" i="1"/>
  <c r="E16" i="1"/>
  <c r="E12" i="1"/>
  <c r="E11" i="1"/>
  <c r="E8" i="1"/>
  <c r="E13" i="1"/>
  <c r="E18" i="1"/>
  <c r="E21" i="1"/>
  <c r="E22" i="1"/>
  <c r="E23" i="1"/>
  <c r="E24" i="1"/>
  <c r="E14" i="1"/>
  <c r="E7" i="1"/>
  <c r="C26" i="1"/>
  <c r="D26" i="1" l="1"/>
  <c r="F26" i="1" s="1"/>
  <c r="F20" i="1"/>
  <c r="E20" i="1"/>
  <c r="E26" i="1" l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<sst xmlns="http://schemas.openxmlformats.org/spreadsheetml/2006/main" count="29" uniqueCount="29">
  <si>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</si>
  <si>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</si>
  <si>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</si>
  <si>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</si>
  <si>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</si>
  <si>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</si>
  <si>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</si>
  <si>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</si>
  <si>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</si>
  <si>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</si>
  <si>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</si>
  <si>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</si>
  <si>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</si>
  <si>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</si>
  <si>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</si>
  <si>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</si>
  <si>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</si>
  <si>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</si>
  <si>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</si>
  <si>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</si>
  <si>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</si>
  <si>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Доходы от уплаты акцизов на нефтепродукты</t>
  </si>
  <si>
    <t>Прочие неналоговые доходы:                проект "Наше село"</t>
  </si>
  <si>
    <t>План на  2020г первонач.</t>
  </si>
  <si>
    <t>План на   2020г. уточнен.</t>
  </si>
  <si>
    <t>Испол. за 2020г.</t>
  </si>
  <si>
    <t>за  2020 год</t>
  </si>
  <si>
    <t>Прочие неналоговые доходы: проект развития общ.инфраструктуры, основан.на местной инициативе</t>
  </si>
  <si>
    <t>Прочие доходы от компенсации затрат бюджетов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</si>
</sst>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164" fontId="7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164" fontId="6" fillId="0" borderId="1" xfId="0" applyNumberFormat="1" applyFont="1" applyFill="1" applyBorder="1"/>
    <xf numFmtId="0" fontId="3" fillId="0" borderId="1" xfId="0" applyFont="1" applyBorder="1" applyAlignment="1"/>
    <xf numFmtId="0" fontId="3" fillId="0" borderId="1" xfId="0" applyFont="1" applyBorder="1" applyAlignment="1">
      <alignment horizontal="left" vertical="top" wrapText="1"/>
    </xf>
    <xf numFmtId="0" fontId="6" fillId="0" borderId="1" xfId="0" applyFont="1" applyBorder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F18" sqref="F18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3" t="s">
        <v>20</v>
      </c>
      <c r="B2" s="33"/>
      <c r="C2" s="33"/>
      <c r="D2" s="33"/>
      <c r="E2" s="33"/>
      <c r="F2" s="33"/>
      <c r="G2" s="1"/>
      <c r="H2" s="1"/>
      <c r="I2" s="1"/>
      <c r="J2" s="1"/>
      <c r="K2" s="1"/>
    </row>
    <row r="3" spans="1:11" ht="15.75" x14ac:dyDescent="0.25">
      <c r="A3" s="34" t="s">
        <v>26</v>
      </c>
      <c r="B3" s="34"/>
      <c r="C3" s="34"/>
      <c r="D3" s="34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23</v>
      </c>
      <c r="C6" s="6" t="s">
        <v>24</v>
      </c>
      <c r="D6" s="7" t="s">
        <v>25</v>
      </c>
      <c r="E6" s="8" t="s">
        <v>2</v>
      </c>
      <c r="F6" s="8" t="s">
        <v>3</v>
      </c>
    </row>
    <row r="7" spans="1:11" x14ac:dyDescent="0.25">
      <c r="A7" s="9" t="s">
        <v>4</v>
      </c>
      <c r="B7" s="10">
        <f>B8+B10+B11+B12</f>
        <v>515</v>
      </c>
      <c r="C7" s="10">
        <f>C8+C10+C11+C12</f>
        <v>515</v>
      </c>
      <c r="D7" s="11">
        <f>D8+D10+D11+D12</f>
        <v>431.06000000000006</v>
      </c>
      <c r="E7" s="11">
        <f t="shared" ref="E7:E12" si="0">D7-C7</f>
        <v>-83.939999999999941</v>
      </c>
      <c r="F7" s="12">
        <f>D7/C7</f>
        <v>0.83700970873786418</v>
      </c>
    </row>
    <row r="8" spans="1:11" x14ac:dyDescent="0.25">
      <c r="A8" s="13" t="s">
        <v>5</v>
      </c>
      <c r="B8" s="23">
        <v>59</v>
      </c>
      <c r="C8" s="23">
        <v>59</v>
      </c>
      <c r="D8" s="13">
        <v>48.92</v>
      </c>
      <c r="E8" s="10">
        <f t="shared" si="0"/>
        <v>-10.079999999999998</v>
      </c>
      <c r="F8" s="12">
        <f>D8/C8</f>
        <v>0.82915254237288138</v>
      </c>
    </row>
    <row r="9" spans="1:11" ht="25.5" hidden="1" x14ac:dyDescent="0.25">
      <c r="A9" s="14" t="s">
        <v>21</v>
      </c>
      <c r="B9" s="23"/>
      <c r="C9" s="23"/>
      <c r="D9" s="13"/>
      <c r="E9" s="10"/>
      <c r="F9" s="12"/>
    </row>
    <row r="10" spans="1:11" ht="25.5" x14ac:dyDescent="0.25">
      <c r="A10" s="14" t="s">
        <v>6</v>
      </c>
      <c r="B10" s="23">
        <v>0</v>
      </c>
      <c r="C10" s="23">
        <v>0</v>
      </c>
      <c r="D10" s="13">
        <v>0</v>
      </c>
      <c r="E10" s="10">
        <f>D10-C10</f>
        <v>0</v>
      </c>
      <c r="F10" s="12">
        <v>0</v>
      </c>
    </row>
    <row r="11" spans="1:11" x14ac:dyDescent="0.25">
      <c r="A11" s="14" t="s">
        <v>17</v>
      </c>
      <c r="B11" s="24">
        <v>111</v>
      </c>
      <c r="C11" s="24">
        <v>111</v>
      </c>
      <c r="D11" s="13">
        <v>172.24</v>
      </c>
      <c r="E11" s="10">
        <f t="shared" si="0"/>
        <v>61.240000000000009</v>
      </c>
      <c r="F11" s="12">
        <f>D11/C11</f>
        <v>1.5517117117117118</v>
      </c>
    </row>
    <row r="12" spans="1:11" ht="15.75" customHeight="1" x14ac:dyDescent="0.25">
      <c r="A12" s="14" t="s">
        <v>18</v>
      </c>
      <c r="B12" s="24">
        <v>345</v>
      </c>
      <c r="C12" s="13">
        <v>345</v>
      </c>
      <c r="D12" s="13">
        <v>209.9</v>
      </c>
      <c r="E12" s="10">
        <f t="shared" si="0"/>
        <v>-135.1</v>
      </c>
      <c r="F12" s="12">
        <f>D12/C12</f>
        <v>0.60840579710144926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ref="E13:E24" si="1">D13-C13</f>
        <v>0</v>
      </c>
      <c r="F13" s="12">
        <v>0</v>
      </c>
    </row>
    <row r="14" spans="1:11" x14ac:dyDescent="0.25">
      <c r="A14" s="15" t="s">
        <v>8</v>
      </c>
      <c r="B14" s="25">
        <v>0</v>
      </c>
      <c r="C14" s="10">
        <f>C15+C16+C17+C18+C19</f>
        <v>168</v>
      </c>
      <c r="D14" s="10">
        <f>D15+D16+D17+D18+D19</f>
        <v>216.5</v>
      </c>
      <c r="E14" s="10">
        <f>D14-C14</f>
        <v>48.5</v>
      </c>
      <c r="F14" s="12">
        <f>D14/C14</f>
        <v>1.2886904761904763</v>
      </c>
    </row>
    <row r="15" spans="1:11" ht="38.25" x14ac:dyDescent="0.25">
      <c r="A15" s="14" t="s">
        <v>19</v>
      </c>
      <c r="B15" s="23">
        <v>0</v>
      </c>
      <c r="C15" s="30">
        <v>0</v>
      </c>
      <c r="D15" s="30">
        <v>46.9</v>
      </c>
      <c r="E15" s="32">
        <f>D15-C15</f>
        <v>46.9</v>
      </c>
      <c r="F15" s="12">
        <v>0</v>
      </c>
    </row>
    <row r="16" spans="1:11" ht="24" customHeight="1" x14ac:dyDescent="0.25">
      <c r="A16" s="31" t="s">
        <v>28</v>
      </c>
      <c r="B16" s="23">
        <v>0</v>
      </c>
      <c r="C16" s="30">
        <v>0</v>
      </c>
      <c r="D16" s="30">
        <v>1.6</v>
      </c>
      <c r="E16" s="32">
        <f>D16-C16</f>
        <v>1.6</v>
      </c>
      <c r="F16" s="12">
        <v>0</v>
      </c>
    </row>
    <row r="17" spans="1:6" hidden="1" x14ac:dyDescent="0.25">
      <c r="A17" s="14" t="s">
        <v>9</v>
      </c>
      <c r="B17" s="24"/>
      <c r="C17" s="13"/>
      <c r="D17" s="13"/>
      <c r="E17" s="10"/>
      <c r="F17" s="12"/>
    </row>
    <row r="18" spans="1:6" ht="25.5" x14ac:dyDescent="0.25">
      <c r="A18" s="14" t="s">
        <v>22</v>
      </c>
      <c r="B18" s="30">
        <v>0</v>
      </c>
      <c r="C18" s="30">
        <v>20</v>
      </c>
      <c r="D18" s="30">
        <v>20</v>
      </c>
      <c r="E18" s="10">
        <f t="shared" si="1"/>
        <v>0</v>
      </c>
      <c r="F18" s="12">
        <f t="shared" ref="F18:F21" si="2">D18/C18</f>
        <v>1</v>
      </c>
    </row>
    <row r="19" spans="1:6" ht="39" customHeight="1" x14ac:dyDescent="0.25">
      <c r="A19" s="31" t="s">
        <v>27</v>
      </c>
      <c r="B19" s="30">
        <v>0</v>
      </c>
      <c r="C19" s="30">
        <v>148</v>
      </c>
      <c r="D19" s="30">
        <v>148</v>
      </c>
      <c r="E19" s="10">
        <f>D19-C19</f>
        <v>0</v>
      </c>
      <c r="F19" s="12">
        <f>D19/C19</f>
        <v>1</v>
      </c>
    </row>
    <row r="20" spans="1:6" x14ac:dyDescent="0.25">
      <c r="A20" s="15" t="s">
        <v>10</v>
      </c>
      <c r="B20" s="25">
        <f>B7+B14</f>
        <v>515</v>
      </c>
      <c r="C20" s="10">
        <f>C7+C14</f>
        <v>683</v>
      </c>
      <c r="D20" s="11">
        <f>D7+D14</f>
        <v>647.56000000000006</v>
      </c>
      <c r="E20" s="11">
        <f>D20-C20</f>
        <v>-35.439999999999941</v>
      </c>
      <c r="F20" s="12">
        <f>D20/C20</f>
        <v>0.94811127379209381</v>
      </c>
    </row>
    <row r="21" spans="1:6" x14ac:dyDescent="0.25">
      <c r="A21" s="16" t="s">
        <v>11</v>
      </c>
      <c r="B21" s="26">
        <v>1627.1</v>
      </c>
      <c r="C21" s="16">
        <v>1879.1</v>
      </c>
      <c r="D21" s="16">
        <v>1879.1</v>
      </c>
      <c r="E21" s="17">
        <f t="shared" si="1"/>
        <v>0</v>
      </c>
      <c r="F21" s="18">
        <f t="shared" si="2"/>
        <v>1</v>
      </c>
    </row>
    <row r="22" spans="1:6" x14ac:dyDescent="0.25">
      <c r="A22" s="16" t="s">
        <v>12</v>
      </c>
      <c r="B22" s="26">
        <v>91.8</v>
      </c>
      <c r="C22" s="16">
        <v>99.3</v>
      </c>
      <c r="D22" s="16">
        <v>99.3</v>
      </c>
      <c r="E22" s="17">
        <f t="shared" si="1"/>
        <v>0</v>
      </c>
      <c r="F22" s="18">
        <f t="shared" ref="F22:F24" si="3">D22/C22</f>
        <v>1</v>
      </c>
    </row>
    <row r="23" spans="1:6" x14ac:dyDescent="0.25">
      <c r="A23" s="16" t="s">
        <v>13</v>
      </c>
      <c r="B23" s="26">
        <v>0</v>
      </c>
      <c r="C23" s="16">
        <v>1086.5</v>
      </c>
      <c r="D23" s="16">
        <v>1038.5</v>
      </c>
      <c r="E23" s="17">
        <f t="shared" si="1"/>
        <v>-48</v>
      </c>
      <c r="F23" s="18">
        <f>D23/C23</f>
        <v>0.95582144500690291</v>
      </c>
    </row>
    <row r="24" spans="1:6" x14ac:dyDescent="0.25">
      <c r="A24" s="16" t="s">
        <v>14</v>
      </c>
      <c r="B24" s="26">
        <v>998</v>
      </c>
      <c r="C24" s="16">
        <v>2126.4</v>
      </c>
      <c r="D24" s="16">
        <v>2022.5</v>
      </c>
      <c r="E24" s="17">
        <f t="shared" si="1"/>
        <v>-103.90000000000009</v>
      </c>
      <c r="F24" s="18">
        <f t="shared" si="3"/>
        <v>0.95113807373965387</v>
      </c>
    </row>
    <row r="25" spans="1:6" ht="25.5" x14ac:dyDescent="0.25">
      <c r="A25" s="19" t="s">
        <v>15</v>
      </c>
      <c r="B25" s="27">
        <v>0</v>
      </c>
      <c r="C25" s="16">
        <v>0</v>
      </c>
      <c r="D25" s="16">
        <v>-1.3</v>
      </c>
      <c r="E25" s="17">
        <f>D25-C25</f>
        <v>-1.3</v>
      </c>
      <c r="F25" s="18">
        <v>0</v>
      </c>
    </row>
    <row r="26" spans="1:6" s="21" customFormat="1" ht="12.75" x14ac:dyDescent="0.2">
      <c r="A26" s="20" t="s">
        <v>16</v>
      </c>
      <c r="B26" s="28">
        <f>B20+B21+B22+B23+B24</f>
        <v>3231.9</v>
      </c>
      <c r="C26" s="20">
        <f>C20+C21+C22+C23+C24+C25</f>
        <v>5874.3</v>
      </c>
      <c r="D26" s="22">
        <f>D20+D21+D22+D23+D24+D25</f>
        <v>5685.66</v>
      </c>
      <c r="E26" s="29">
        <f>D26-C26</f>
        <v>-188.64000000000033</v>
      </c>
      <c r="F26" s="18">
        <f>D26/C26</f>
        <v>0.96788723762831308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2021-04-05T10:44:32Z</dcterms:modified>
</cp:coreProperties>
</file>