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5" i="1" l="1"/>
  <c r="E17" i="1"/>
  <c r="E18" i="1"/>
  <c r="E19" i="1" l="1"/>
  <c r="F9" i="1"/>
  <c r="E9" i="1"/>
  <c r="E10" i="1"/>
  <c r="D7" i="1" l="1"/>
  <c r="C7" i="1"/>
  <c r="E24" i="1"/>
  <c r="F24" i="1"/>
  <c r="B14" i="1"/>
  <c r="B7" i="1"/>
  <c r="B20" i="1" l="1"/>
  <c r="B26" i="1" s="1"/>
  <c r="F12" i="1"/>
  <c r="F11" i="1"/>
  <c r="E25" i="1"/>
  <c r="E23" i="1"/>
  <c r="E22" i="1"/>
  <c r="E21" i="1"/>
  <c r="E16" i="1"/>
  <c r="E13" i="1"/>
  <c r="E12" i="1"/>
  <c r="E11" i="1"/>
  <c r="E8" i="1"/>
  <c r="C14" i="1"/>
  <c r="F22" i="1"/>
  <c r="F21" i="1"/>
  <c r="F8" i="1"/>
  <c r="E14" i="1" l="1"/>
  <c r="E7" i="1"/>
  <c r="C20" i="1"/>
  <c r="F7" i="1"/>
  <c r="D20" i="1"/>
  <c r="D26" i="1" s="1"/>
  <c r="C26" i="1" l="1"/>
  <c r="F26" i="1" s="1"/>
  <c r="E20" i="1"/>
  <c r="F20" i="1"/>
  <c r="E26" i="1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<sst xmlns="http://schemas.openxmlformats.org/spreadsheetml/2006/main" count="29" uniqueCount="29">
  <si>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</si>
  <si>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</si>
  <si>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</si>
  <si>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</si>
  <si>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</si>
  <si>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</si>
  <si>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</si>
  <si>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</si>
  <si>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</si>
  <si>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</si>
  <si>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</si>
  <si>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</si>
  <si>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</si>
  <si>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</si>
  <si>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</si>
  <si>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</si>
  <si>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</si>
  <si>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</si>
  <si>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</si>
  <si>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</si>
  <si>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</si>
  <si>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уплаты акцизов на нефтепродукты</t>
  </si>
  <si>
    <t>Иные межбюджетные трансферты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</si>
  <si>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</si>
  <si>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План на  2020г.</t>
  </si>
  <si>
    <t>Прочие неналоговые доходы бюджетов сельских поселений (денежные поступления от населения на реализацию проектов поддержки местных инициатив по проекту №2)</t>
  </si>
  <si>
    <t>за 1 полугодие 2020 года</t>
  </si>
  <si>
    <t>План на     1 полугодие. 2020г.</t>
  </si>
  <si>
    <t>Испол. за 1 полугодие. 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</si>
</sst>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K15" sqref="K15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18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2"/>
      <c r="B3" s="22"/>
      <c r="C3" s="3" t="s">
        <v>26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24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1288</v>
      </c>
      <c r="C7" s="10">
        <f>C8+C9+C10+C11+C12+C13</f>
        <v>295</v>
      </c>
      <c r="D7" s="11">
        <f>D8+D9+D10+D11+D12+D13</f>
        <v>237.2</v>
      </c>
      <c r="E7" s="11">
        <f t="shared" ref="E7:E25" si="0">D7-C7</f>
        <v>-57.800000000000011</v>
      </c>
      <c r="F7" s="12">
        <f>D7/C7</f>
        <v>0.80406779661016947</v>
      </c>
    </row>
    <row r="8" spans="1:11" x14ac:dyDescent="0.25">
      <c r="A8" s="13" t="s">
        <v>5</v>
      </c>
      <c r="B8" s="13">
        <v>193</v>
      </c>
      <c r="C8" s="13">
        <v>91</v>
      </c>
      <c r="D8" s="13">
        <v>68.3</v>
      </c>
      <c r="E8" s="10">
        <f t="shared" si="0"/>
        <v>-22.700000000000003</v>
      </c>
      <c r="F8" s="12">
        <f t="shared" ref="F8:F24" si="1">D8/C8</f>
        <v>0.75054945054945055</v>
      </c>
    </row>
    <row r="9" spans="1:11" ht="25.5" hidden="1" x14ac:dyDescent="0.25">
      <c r="A9" s="14" t="s">
        <v>21</v>
      </c>
      <c r="B9" s="13"/>
      <c r="C9" s="13"/>
      <c r="D9" s="13"/>
      <c r="E9" s="10">
        <f t="shared" si="0"/>
        <v>0</v>
      </c>
      <c r="F9" s="12" t="e">
        <f t="shared" si="1"/>
        <v>#DIV/0!</v>
      </c>
    </row>
    <row r="10" spans="1:11" ht="18.75" hidden="1" customHeight="1" x14ac:dyDescent="0.25">
      <c r="A10" s="14" t="s">
        <v>6</v>
      </c>
      <c r="B10" s="23"/>
      <c r="C10" s="13"/>
      <c r="D10" s="13"/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3">
        <v>371</v>
      </c>
      <c r="C11" s="13">
        <v>31</v>
      </c>
      <c r="D11" s="13">
        <v>12.2</v>
      </c>
      <c r="E11" s="10">
        <f t="shared" si="0"/>
        <v>-18.8</v>
      </c>
      <c r="F11" s="12">
        <f>D11/C11</f>
        <v>0.39354838709677414</v>
      </c>
    </row>
    <row r="12" spans="1:11" x14ac:dyDescent="0.25">
      <c r="A12" s="14" t="s">
        <v>20</v>
      </c>
      <c r="B12" s="23">
        <v>724</v>
      </c>
      <c r="C12" s="13">
        <v>173</v>
      </c>
      <c r="D12" s="13">
        <v>156.69999999999999</v>
      </c>
      <c r="E12" s="10">
        <f t="shared" si="0"/>
        <v>-16.300000000000011</v>
      </c>
      <c r="F12" s="12">
        <f>D12/C12</f>
        <v>0.90578034682080921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B15+B16+B17+B19</f>
        <v>301.89999999999998</v>
      </c>
      <c r="C14" s="10">
        <f>C15+C16+C17+C19</f>
        <v>301.89999999999998</v>
      </c>
      <c r="D14" s="10">
        <v>301.89999999999998</v>
      </c>
      <c r="E14" s="10">
        <f t="shared" si="0"/>
        <v>0</v>
      </c>
      <c r="F14" s="12">
        <v>1</v>
      </c>
    </row>
    <row r="15" spans="1:11" ht="76.5" x14ac:dyDescent="0.25">
      <c r="A15" s="14" t="s">
        <v>25</v>
      </c>
      <c r="B15" s="25">
        <v>301.89999999999998</v>
      </c>
      <c r="C15" s="13">
        <v>301.89999999999998</v>
      </c>
      <c r="D15" s="13">
        <v>301.89999999999998</v>
      </c>
      <c r="E15" s="10">
        <f>D15-C15</f>
        <v>0</v>
      </c>
      <c r="F15" s="12">
        <v>1</v>
      </c>
    </row>
    <row r="16" spans="1:11" hidden="1" x14ac:dyDescent="0.25">
      <c r="A16" s="14" t="s">
        <v>9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>
        <v>0</v>
      </c>
    </row>
    <row r="17" spans="1:6" hidden="1" x14ac:dyDescent="0.25">
      <c r="A17" s="14" t="s">
        <v>10</v>
      </c>
      <c r="B17" s="23"/>
      <c r="C17" s="13"/>
      <c r="D17" s="13"/>
      <c r="E17" s="10">
        <f t="shared" si="0"/>
        <v>0</v>
      </c>
      <c r="F17" s="12">
        <v>0</v>
      </c>
    </row>
    <row r="18" spans="1:6" ht="51" hidden="1" x14ac:dyDescent="0.25">
      <c r="A18" s="14" t="s">
        <v>23</v>
      </c>
      <c r="B18" s="25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ht="25.5" hidden="1" x14ac:dyDescent="0.25">
      <c r="A19" s="14" t="s">
        <v>11</v>
      </c>
      <c r="B19" s="23">
        <v>0</v>
      </c>
      <c r="C19" s="13">
        <v>0</v>
      </c>
      <c r="D19" s="13">
        <v>0</v>
      </c>
      <c r="E19" s="10">
        <f t="shared" si="0"/>
        <v>0</v>
      </c>
      <c r="F19" s="12">
        <v>0</v>
      </c>
    </row>
    <row r="20" spans="1:6" x14ac:dyDescent="0.25">
      <c r="A20" s="15" t="s">
        <v>12</v>
      </c>
      <c r="B20" s="24">
        <f>B14+B7</f>
        <v>1589.9</v>
      </c>
      <c r="C20" s="10">
        <f>C7+C14</f>
        <v>596.9</v>
      </c>
      <c r="D20" s="10">
        <f>D7+D14</f>
        <v>539.09999999999991</v>
      </c>
      <c r="E20" s="10">
        <f t="shared" si="0"/>
        <v>-57.800000000000068</v>
      </c>
      <c r="F20" s="12">
        <f t="shared" si="1"/>
        <v>0.90316635952420832</v>
      </c>
    </row>
    <row r="21" spans="1:6" x14ac:dyDescent="0.25">
      <c r="A21" s="16" t="s">
        <v>13</v>
      </c>
      <c r="B21" s="16">
        <v>736.4</v>
      </c>
      <c r="C21" s="16">
        <v>286.89999999999998</v>
      </c>
      <c r="D21" s="16">
        <v>286.89999999999998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16">
        <v>91.8</v>
      </c>
      <c r="C22" s="16">
        <v>37.200000000000003</v>
      </c>
      <c r="D22" s="16">
        <v>37.200000000000003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15</v>
      </c>
      <c r="B23" s="16">
        <v>1013.1</v>
      </c>
      <c r="C23" s="16">
        <v>0</v>
      </c>
      <c r="D23" s="16">
        <v>0</v>
      </c>
      <c r="E23" s="17">
        <f t="shared" si="0"/>
        <v>0</v>
      </c>
      <c r="F23" s="18">
        <v>0</v>
      </c>
    </row>
    <row r="24" spans="1:6" x14ac:dyDescent="0.25">
      <c r="A24" s="16" t="s">
        <v>22</v>
      </c>
      <c r="B24" s="16">
        <v>1680.7</v>
      </c>
      <c r="C24" s="16">
        <v>538.20000000000005</v>
      </c>
      <c r="D24" s="16">
        <v>538.20000000000005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16</v>
      </c>
      <c r="B25" s="26">
        <v>0</v>
      </c>
      <c r="C25" s="16">
        <v>0</v>
      </c>
      <c r="D25" s="16">
        <v>-306.8</v>
      </c>
      <c r="E25" s="17">
        <f t="shared" si="0"/>
        <v>-306.8</v>
      </c>
      <c r="F25" s="18">
        <v>0</v>
      </c>
    </row>
    <row r="26" spans="1:6" s="21" customFormat="1" ht="12.75" x14ac:dyDescent="0.2">
      <c r="A26" s="20" t="s">
        <v>17</v>
      </c>
      <c r="B26" s="20">
        <f>B20+B21+B22+B23+B24</f>
        <v>5111.9000000000005</v>
      </c>
      <c r="C26" s="20">
        <f>C20+C21+C22++C23+C24+C25</f>
        <v>1459.2</v>
      </c>
      <c r="D26" s="20">
        <f>D20+D21+D22+D23+D24+D25</f>
        <v>1094.6000000000001</v>
      </c>
      <c r="E26" s="17">
        <f t="shared" ref="E26" si="2">D26-C26</f>
        <v>-364.59999999999991</v>
      </c>
      <c r="F26" s="18">
        <f>D26/C26</f>
        <v>0.75013706140350889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2020-07-23T08:28:27Z</dcterms:modified>
</cp:coreProperties>
</file>