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D24" i="1"/>
  <c r="D13" i="1"/>
  <c r="F13" i="1" s="1"/>
  <c r="D7" i="1"/>
  <c r="C24" i="1"/>
  <c r="C18" i="1"/>
  <c r="C13" i="1"/>
  <c r="C7" i="1"/>
  <c r="B24" i="1"/>
  <c r="B18" i="1"/>
  <c r="B13" i="1"/>
  <c r="B7" i="1"/>
  <c r="F23" i="1"/>
  <c r="F22" i="1"/>
  <c r="F21" i="1"/>
  <c r="F20" i="1"/>
  <c r="F19" i="1"/>
  <c r="F17" i="1"/>
  <c r="F16" i="1"/>
  <c r="F15" i="1"/>
  <c r="F14" i="1"/>
  <c r="F12" i="1"/>
  <c r="F9" i="1"/>
  <c r="F8" i="1"/>
  <c r="F7" i="1" l="1"/>
  <c r="D18" i="1"/>
  <c r="F18" i="1" l="1"/>
  <c r="F24" i="1" l="1"/>
  <c r="E24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<sst xmlns="http://schemas.openxmlformats.org/spreadsheetml/2006/main" count="27" uniqueCount="27">
  <si>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</si>
  <si>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</si>
  <si>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>План  на 2013 г.</t>
  </si>
  <si>
    <t>План на 1 полуг. 2013г</t>
  </si>
  <si>
    <t>Испол. за 1 полуг. 2013г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</si>
  <si>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</si>
  <si>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</si>
  <si>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</si>
  <si>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</si>
  <si>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</si>
  <si>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</si>
  <si>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</si>
  <si>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</si>
  <si>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</si>
  <si>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</si>
  <si>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</si>
  <si>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</si>
  <si>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</si>
  <si>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</si>
  <si>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</si>
  <si>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</si>
  <si>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</si>
  <si>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</si>
  <si>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за 1 полугодие 2013 года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</si>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</sst>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F12" sqref="F12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1" t="s">
        <v>22</v>
      </c>
      <c r="B2" s="1"/>
      <c r="C2" s="1"/>
      <c r="D2" s="1"/>
      <c r="E2" s="1"/>
      <c r="F2" s="1"/>
      <c r="G2" s="2"/>
      <c r="H2" s="2"/>
      <c r="I2" s="2"/>
      <c r="J2" s="2"/>
      <c r="K2" s="2"/>
    </row>
    <row r="3" spans="1:11" ht="15.75" x14ac:dyDescent="0.25">
      <c r="A3" s="3"/>
      <c r="B3" s="1" t="s">
        <v>23</v>
      </c>
      <c r="C3" s="1"/>
      <c r="D3" s="1"/>
      <c r="E3" s="4"/>
      <c r="F3" s="3"/>
      <c r="G3" s="2"/>
      <c r="H3" s="2"/>
      <c r="I3" s="2"/>
      <c r="J3" s="2"/>
      <c r="K3" s="2"/>
    </row>
    <row r="4" spans="1:11" x14ac:dyDescent="0.25">
      <c r="A4" s="5"/>
      <c r="B4" s="5"/>
      <c r="C4" s="5"/>
      <c r="D4" s="5"/>
      <c r="E4" s="5"/>
      <c r="F4" s="5" t="s">
        <v>0</v>
      </c>
    </row>
    <row r="6" spans="1:11" ht="45" x14ac:dyDescent="0.25">
      <c r="A6" s="6" t="s">
        <v>1</v>
      </c>
      <c r="B6" s="7" t="s">
        <v>2</v>
      </c>
      <c r="C6" s="7" t="s">
        <v>3</v>
      </c>
      <c r="D6" s="8" t="s">
        <v>4</v>
      </c>
      <c r="E6" s="9" t="s">
        <v>5</v>
      </c>
      <c r="F6" s="9" t="s">
        <v>6</v>
      </c>
    </row>
    <row r="7" spans="1:11" x14ac:dyDescent="0.25">
      <c r="A7" s="10" t="s">
        <v>7</v>
      </c>
      <c r="B7" s="11">
        <f>B8+B9+B10+B11+B12</f>
        <v>1693</v>
      </c>
      <c r="C7" s="11">
        <f>C8+C9+C10+C11+C12</f>
        <v>672</v>
      </c>
      <c r="D7" s="12">
        <f>D8+D9+D10+D11+D12</f>
        <v>586.70000000000005</v>
      </c>
      <c r="E7" s="12">
        <f>D7-C7</f>
        <v>-85.299999999999955</v>
      </c>
      <c r="F7" s="13">
        <f>D7/C7</f>
        <v>0.87306547619047625</v>
      </c>
    </row>
    <row r="8" spans="1:11" x14ac:dyDescent="0.25">
      <c r="A8" s="14" t="s">
        <v>8</v>
      </c>
      <c r="B8" s="14">
        <v>487</v>
      </c>
      <c r="C8" s="14">
        <v>227</v>
      </c>
      <c r="D8" s="14">
        <v>202.5</v>
      </c>
      <c r="E8" s="11">
        <f>D8-C8</f>
        <v>-24.5</v>
      </c>
      <c r="F8" s="13">
        <f t="shared" ref="F8:F24" si="0">D8/C8</f>
        <v>0.89207048458149785</v>
      </c>
    </row>
    <row r="9" spans="1:11" ht="25.5" x14ac:dyDescent="0.25">
      <c r="A9" s="15" t="s">
        <v>9</v>
      </c>
      <c r="B9" s="14">
        <v>0</v>
      </c>
      <c r="C9" s="14">
        <v>0</v>
      </c>
      <c r="D9" s="14">
        <v>0</v>
      </c>
      <c r="E9" s="11">
        <f>D9-C9</f>
        <v>0</v>
      </c>
      <c r="F9" s="13" t="e">
        <f t="shared" si="0"/>
        <v>#DIV/0!</v>
      </c>
    </row>
    <row r="10" spans="1:11" x14ac:dyDescent="0.25">
      <c r="A10" s="15" t="s">
        <v>24</v>
      </c>
      <c r="B10" s="14">
        <v>246</v>
      </c>
      <c r="C10" s="14">
        <v>34</v>
      </c>
      <c r="D10" s="14">
        <v>22.8</v>
      </c>
      <c r="E10" s="11">
        <f>D10-C10</f>
        <v>-11.2</v>
      </c>
      <c r="F10" s="13">
        <f>D10/C10</f>
        <v>0.67058823529411771</v>
      </c>
    </row>
    <row r="11" spans="1:11" x14ac:dyDescent="0.25">
      <c r="A11" s="15" t="s">
        <v>25</v>
      </c>
      <c r="B11" s="14">
        <v>960</v>
      </c>
      <c r="C11" s="14">
        <v>411</v>
      </c>
      <c r="D11" s="14">
        <v>361.4</v>
      </c>
      <c r="E11" s="11">
        <f>D11-C11</f>
        <v>-49.600000000000023</v>
      </c>
      <c r="F11" s="13">
        <f>D11/C11</f>
        <v>0.87931873479318734</v>
      </c>
    </row>
    <row r="12" spans="1:11" ht="25.5" x14ac:dyDescent="0.25">
      <c r="A12" s="15" t="s">
        <v>10</v>
      </c>
      <c r="B12" s="14">
        <v>0</v>
      </c>
      <c r="C12" s="14">
        <v>0</v>
      </c>
      <c r="D12" s="14">
        <v>0</v>
      </c>
      <c r="E12" s="11">
        <f>D12-C12</f>
        <v>0</v>
      </c>
      <c r="F12" s="13" t="e">
        <f t="shared" si="0"/>
        <v>#DIV/0!</v>
      </c>
    </row>
    <row r="13" spans="1:11" x14ac:dyDescent="0.25">
      <c r="A13" s="16" t="s">
        <v>11</v>
      </c>
      <c r="B13" s="11">
        <f>B14+B15+B16+B17</f>
        <v>91</v>
      </c>
      <c r="C13" s="11">
        <f>C14+C15+C16+C17</f>
        <v>34</v>
      </c>
      <c r="D13" s="11">
        <f>D14+D15+D16+D17</f>
        <v>31.200000000000003</v>
      </c>
      <c r="E13" s="11">
        <f>D13-C13</f>
        <v>-2.7999999999999972</v>
      </c>
      <c r="F13" s="13">
        <f t="shared" si="0"/>
        <v>0.91764705882352948</v>
      </c>
    </row>
    <row r="14" spans="1:11" ht="38.25" x14ac:dyDescent="0.25">
      <c r="A14" s="15" t="s">
        <v>26</v>
      </c>
      <c r="B14" s="14">
        <v>25</v>
      </c>
      <c r="C14" s="14">
        <v>5</v>
      </c>
      <c r="D14" s="14">
        <v>17.600000000000001</v>
      </c>
      <c r="E14" s="11">
        <f>D14-C14</f>
        <v>12.600000000000001</v>
      </c>
      <c r="F14" s="13">
        <f t="shared" si="0"/>
        <v>3.5200000000000005</v>
      </c>
    </row>
    <row r="15" spans="1:11" x14ac:dyDescent="0.25">
      <c r="A15" s="15" t="s">
        <v>12</v>
      </c>
      <c r="B15" s="14">
        <v>22</v>
      </c>
      <c r="C15" s="14">
        <v>7</v>
      </c>
      <c r="D15" s="14">
        <v>12.8</v>
      </c>
      <c r="E15" s="11">
        <f>D15-C15</f>
        <v>5.8000000000000007</v>
      </c>
      <c r="F15" s="13">
        <f t="shared" si="0"/>
        <v>1.8285714285714287</v>
      </c>
    </row>
    <row r="16" spans="1:11" x14ac:dyDescent="0.25">
      <c r="A16" s="15" t="s">
        <v>13</v>
      </c>
      <c r="B16" s="14">
        <v>44</v>
      </c>
      <c r="C16" s="14">
        <v>22</v>
      </c>
      <c r="D16" s="14">
        <v>0.8</v>
      </c>
      <c r="E16" s="11">
        <f>D16-C16</f>
        <v>-21.2</v>
      </c>
      <c r="F16" s="13">
        <f t="shared" si="0"/>
        <v>3.6363636363636369E-2</v>
      </c>
    </row>
    <row r="17" spans="1:6" ht="25.5" x14ac:dyDescent="0.25">
      <c r="A17" s="15" t="s">
        <v>14</v>
      </c>
      <c r="B17" s="14">
        <v>0</v>
      </c>
      <c r="C17" s="14">
        <v>0</v>
      </c>
      <c r="D17" s="14">
        <v>0</v>
      </c>
      <c r="E17" s="11">
        <f>D17-C17</f>
        <v>0</v>
      </c>
      <c r="F17" s="13" t="e">
        <f t="shared" si="0"/>
        <v>#DIV/0!</v>
      </c>
    </row>
    <row r="18" spans="1:6" x14ac:dyDescent="0.25">
      <c r="A18" s="16" t="s">
        <v>15</v>
      </c>
      <c r="B18" s="11">
        <f>B7+B13</f>
        <v>1784</v>
      </c>
      <c r="C18" s="11">
        <f>C7+C13</f>
        <v>706</v>
      </c>
      <c r="D18" s="11">
        <f>D7+D13</f>
        <v>617.90000000000009</v>
      </c>
      <c r="E18" s="11">
        <f>D18-C18</f>
        <v>-88.099999999999909</v>
      </c>
      <c r="F18" s="13">
        <f t="shared" si="0"/>
        <v>0.87521246458923529</v>
      </c>
    </row>
    <row r="19" spans="1:6" x14ac:dyDescent="0.25">
      <c r="A19" s="17" t="s">
        <v>16</v>
      </c>
      <c r="B19" s="17">
        <v>563.9</v>
      </c>
      <c r="C19" s="17">
        <v>264.39999999999998</v>
      </c>
      <c r="D19" s="17">
        <v>264.39999999999998</v>
      </c>
      <c r="E19" s="18">
        <f>D19-C19</f>
        <v>0</v>
      </c>
      <c r="F19" s="19">
        <f t="shared" si="0"/>
        <v>1</v>
      </c>
    </row>
    <row r="20" spans="1:6" x14ac:dyDescent="0.25">
      <c r="A20" s="17" t="s">
        <v>17</v>
      </c>
      <c r="B20" s="17">
        <v>131.1</v>
      </c>
      <c r="C20" s="17">
        <v>60.9</v>
      </c>
      <c r="D20" s="17">
        <v>60.9</v>
      </c>
      <c r="E20" s="18">
        <f>D20-C20</f>
        <v>0</v>
      </c>
      <c r="F20" s="19">
        <f t="shared" si="0"/>
        <v>1</v>
      </c>
    </row>
    <row r="21" spans="1:6" x14ac:dyDescent="0.25">
      <c r="A21" s="17" t="s">
        <v>18</v>
      </c>
      <c r="B21" s="17">
        <v>221.5</v>
      </c>
      <c r="C21" s="17">
        <v>221.1</v>
      </c>
      <c r="D21" s="17">
        <v>221.1</v>
      </c>
      <c r="E21" s="18">
        <f>D21-C21</f>
        <v>0</v>
      </c>
      <c r="F21" s="19">
        <f t="shared" si="0"/>
        <v>1</v>
      </c>
    </row>
    <row r="22" spans="1:6" x14ac:dyDescent="0.25">
      <c r="A22" s="17" t="s">
        <v>19</v>
      </c>
      <c r="B22" s="17">
        <v>0</v>
      </c>
      <c r="C22" s="17">
        <v>0</v>
      </c>
      <c r="D22" s="17">
        <v>0</v>
      </c>
      <c r="E22" s="18">
        <f>D22-C22</f>
        <v>0</v>
      </c>
      <c r="F22" s="19" t="e">
        <f t="shared" si="0"/>
        <v>#DIV/0!</v>
      </c>
    </row>
    <row r="23" spans="1:6" ht="25.5" x14ac:dyDescent="0.25">
      <c r="A23" s="20" t="s">
        <v>20</v>
      </c>
      <c r="B23" s="17">
        <v>0</v>
      </c>
      <c r="C23" s="17"/>
      <c r="D23" s="17">
        <v>-19.3</v>
      </c>
      <c r="E23" s="18">
        <f>D23-C23</f>
        <v>-19.3</v>
      </c>
      <c r="F23" s="19" t="e">
        <f t="shared" si="0"/>
        <v>#DIV/0!</v>
      </c>
    </row>
    <row r="24" spans="1:6" s="22" customFormat="1" ht="12.75" x14ac:dyDescent="0.2">
      <c r="A24" s="21" t="s">
        <v>21</v>
      </c>
      <c r="B24" s="21">
        <f>B18+B19+B20+B21+B22+B23</f>
        <v>2700.5</v>
      </c>
      <c r="C24" s="21">
        <f>C18+C19+C20++C21+C22+C23</f>
        <v>1252.3999999999999</v>
      </c>
      <c r="D24" s="21">
        <f>D18+D19+D20+D21+D22+D23</f>
        <v>1145</v>
      </c>
      <c r="E24" s="18">
        <f t="shared" ref="E13:E24" si="1">D24-C24</f>
        <v>-107.39999999999986</v>
      </c>
      <c r="F24" s="19">
        <f t="shared" si="0"/>
        <v>0.91424465027147883</v>
      </c>
    </row>
  </sheetData>
  <mergeCells count="2">
    <mergeCell ref="A2:F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2013-07-11T07:36:04Z</dcterms:modified>
</cp:coreProperties>
</file>