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E19" i="1" l="1"/>
  <c r="E16" i="1"/>
  <c r="E15" i="1"/>
  <c r="E14" i="1"/>
  <c r="E11" i="1"/>
  <c r="E10" i="1"/>
  <c r="E9" i="1"/>
  <c r="E8" i="1"/>
  <c r="E20" i="1"/>
  <c r="E21" i="1"/>
  <c r="E22" i="1"/>
  <c r="C7" i="1"/>
  <c r="E7" i="1" s="1"/>
  <c r="B7" i="1"/>
  <c r="B18" i="1" s="1"/>
  <c r="B24" i="1" s="1"/>
  <c r="B13" i="1"/>
  <c r="C13" i="1"/>
  <c r="E13" i="1" s="1"/>
  <c r="C18" i="1" l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E18" i="1" l="1"/>
  <c r="C24" i="1"/>
  <c r="E24" i="1" s="1"/>
  <c r="D13" i="1"/>
  <c r="D7" i="1"/>
  <c r="D18" i="1" l="1"/>
  <c r="D24" i="1" l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<sst xmlns="http://schemas.openxmlformats.org/spreadsheetml/2006/main" count="26" uniqueCount="26">
  <si>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</si>
  <si>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</si>
  <si>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</si>
  <si>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</si>
  <si>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</si>
  <si>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</si>
  <si>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</si>
  <si>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</si>
  <si>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</si>
  <si>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</si>
  <si>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</si>
  <si>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</si>
  <si>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</si>
  <si>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</si>
  <si>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</si>
  <si>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</si>
  <si>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</si>
  <si>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</si>
  <si>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</si>
  <si>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</si>
  <si>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</si>
  <si>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</si>
  <si>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</si>
  <si>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за 2013 год</t>
  </si>
  <si>
    <t>План на  2013г</t>
  </si>
  <si>
    <t>Испол. за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</si>
</sst>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164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E25" sqref="E25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22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23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24</v>
      </c>
      <c r="C6" s="7" t="s">
        <v>25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</f>
        <v>769</v>
      </c>
      <c r="C7" s="11">
        <f>C8+C9+C10+C11+C12</f>
        <v>995.80000000000007</v>
      </c>
      <c r="D7" s="11">
        <f t="shared" ref="D7:D23" si="0">C7-B7</f>
        <v>226.80000000000007</v>
      </c>
      <c r="E7" s="12">
        <f>C7/B7</f>
        <v>1.2949284785435631</v>
      </c>
    </row>
    <row r="8" spans="1:10" x14ac:dyDescent="0.25">
      <c r="A8" s="13" t="s">
        <v>5</v>
      </c>
      <c r="B8" s="13">
        <v>279</v>
      </c>
      <c r="C8" s="13">
        <v>260.39999999999998</v>
      </c>
      <c r="D8" s="10">
        <f t="shared" si="0"/>
        <v>-18.600000000000023</v>
      </c>
      <c r="E8" s="12">
        <f>C8/B8</f>
        <v>0.93333333333333324</v>
      </c>
    </row>
    <row r="9" spans="1:10" ht="25.5" x14ac:dyDescent="0.25">
      <c r="A9" s="14" t="s">
        <v>6</v>
      </c>
      <c r="B9" s="13">
        <v>37</v>
      </c>
      <c r="C9" s="13">
        <v>13.8</v>
      </c>
      <c r="D9" s="10">
        <f t="shared" si="0"/>
        <v>-23.2</v>
      </c>
      <c r="E9" s="12">
        <f>C9/B9</f>
        <v>0.37297297297297299</v>
      </c>
    </row>
    <row r="10" spans="1:10" x14ac:dyDescent="0.25">
      <c r="A10" s="14" t="s">
        <v>19</v>
      </c>
      <c r="B10" s="13">
        <v>213</v>
      </c>
      <c r="C10" s="13">
        <v>548.20000000000005</v>
      </c>
      <c r="D10" s="10">
        <f t="shared" si="0"/>
        <v>335.20000000000005</v>
      </c>
      <c r="E10" s="12">
        <f>C10/B10</f>
        <v>2.5737089201877938</v>
      </c>
    </row>
    <row r="11" spans="1:10" x14ac:dyDescent="0.25">
      <c r="A11" s="14" t="s">
        <v>20</v>
      </c>
      <c r="B11" s="13">
        <v>240</v>
      </c>
      <c r="C11" s="13">
        <v>173.4</v>
      </c>
      <c r="D11" s="10">
        <f t="shared" si="0"/>
        <v>-66.599999999999994</v>
      </c>
      <c r="E11" s="12">
        <f>C11/B11</f>
        <v>0.72250000000000003</v>
      </c>
    </row>
    <row r="12" spans="1:10" ht="25.5" x14ac:dyDescent="0.25">
      <c r="A12" s="14" t="s">
        <v>7</v>
      </c>
      <c r="B12" s="13">
        <v>0</v>
      </c>
      <c r="C12" s="13">
        <v>0</v>
      </c>
      <c r="D12" s="10">
        <f t="shared" si="0"/>
        <v>0</v>
      </c>
      <c r="E12" s="12">
        <v>0</v>
      </c>
    </row>
    <row r="13" spans="1:10" x14ac:dyDescent="0.25">
      <c r="A13" s="15" t="s">
        <v>8</v>
      </c>
      <c r="B13" s="10">
        <f>B14+B15+B16+B17</f>
        <v>67</v>
      </c>
      <c r="C13" s="10">
        <f>C14+C15+C16+C17</f>
        <v>225</v>
      </c>
      <c r="D13" s="10">
        <f t="shared" si="0"/>
        <v>158</v>
      </c>
      <c r="E13" s="12">
        <f>C13/B13</f>
        <v>3.3582089552238807</v>
      </c>
    </row>
    <row r="14" spans="1:10" ht="38.25" x14ac:dyDescent="0.25">
      <c r="A14" s="14" t="s">
        <v>21</v>
      </c>
      <c r="B14" s="13">
        <v>4</v>
      </c>
      <c r="C14" s="13">
        <v>3</v>
      </c>
      <c r="D14" s="10">
        <f t="shared" si="0"/>
        <v>-1</v>
      </c>
      <c r="E14" s="12">
        <f>C14/B14</f>
        <v>0.75</v>
      </c>
    </row>
    <row r="15" spans="1:10" x14ac:dyDescent="0.25">
      <c r="A15" s="14" t="s">
        <v>9</v>
      </c>
      <c r="B15" s="13">
        <v>48</v>
      </c>
      <c r="C15" s="13">
        <v>47.9</v>
      </c>
      <c r="D15" s="10">
        <f t="shared" si="0"/>
        <v>-0.10000000000000142</v>
      </c>
      <c r="E15" s="12">
        <f>C15/B15</f>
        <v>0.99791666666666667</v>
      </c>
    </row>
    <row r="16" spans="1:10" x14ac:dyDescent="0.25">
      <c r="A16" s="14" t="s">
        <v>10</v>
      </c>
      <c r="B16" s="13">
        <v>15</v>
      </c>
      <c r="C16" s="13">
        <v>174.1</v>
      </c>
      <c r="D16" s="10">
        <f t="shared" si="0"/>
        <v>159.1</v>
      </c>
      <c r="E16" s="12">
        <f>C16/B16</f>
        <v>11.606666666666666</v>
      </c>
    </row>
    <row r="17" spans="1:5" ht="25.5" x14ac:dyDescent="0.25">
      <c r="A17" s="14" t="s">
        <v>11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12</v>
      </c>
      <c r="B18" s="10">
        <f>B7+B13</f>
        <v>836</v>
      </c>
      <c r="C18" s="11">
        <f>C7+C13</f>
        <v>1220.8000000000002</v>
      </c>
      <c r="D18" s="10">
        <f t="shared" si="0"/>
        <v>384.80000000000018</v>
      </c>
      <c r="E18" s="12">
        <f>C18/B18</f>
        <v>1.4602870813397131</v>
      </c>
    </row>
    <row r="19" spans="1:5" x14ac:dyDescent="0.25">
      <c r="A19" s="16" t="s">
        <v>13</v>
      </c>
      <c r="B19" s="16">
        <v>6810.9</v>
      </c>
      <c r="C19" s="16">
        <v>6810.9</v>
      </c>
      <c r="D19" s="17">
        <f t="shared" si="0"/>
        <v>0</v>
      </c>
      <c r="E19" s="18">
        <f>C19/B19</f>
        <v>1</v>
      </c>
    </row>
    <row r="20" spans="1:5" x14ac:dyDescent="0.25">
      <c r="A20" s="16" t="s">
        <v>14</v>
      </c>
      <c r="B20" s="16">
        <v>61.6</v>
      </c>
      <c r="C20" s="16">
        <v>61.6</v>
      </c>
      <c r="D20" s="17">
        <f t="shared" si="0"/>
        <v>0</v>
      </c>
      <c r="E20" s="18">
        <f t="shared" ref="E8:E24" si="1">C20/B20</f>
        <v>1</v>
      </c>
    </row>
    <row r="21" spans="1:5" x14ac:dyDescent="0.25">
      <c r="A21" s="16" t="s">
        <v>15</v>
      </c>
      <c r="B21" s="16">
        <v>249.1</v>
      </c>
      <c r="C21" s="16">
        <v>249.1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16</v>
      </c>
      <c r="B22" s="16">
        <v>27.2</v>
      </c>
      <c r="C22" s="16">
        <v>27.2</v>
      </c>
      <c r="D22" s="17">
        <f t="shared" si="0"/>
        <v>0</v>
      </c>
      <c r="E22" s="18">
        <f t="shared" si="1"/>
        <v>1</v>
      </c>
    </row>
    <row r="23" spans="1:5" ht="25.5" x14ac:dyDescent="0.25">
      <c r="A23" s="19" t="s">
        <v>17</v>
      </c>
      <c r="B23" s="16">
        <v>0</v>
      </c>
      <c r="C23" s="16">
        <v>-1.5</v>
      </c>
      <c r="D23" s="17">
        <v>-1.5</v>
      </c>
      <c r="E23" s="18">
        <v>0</v>
      </c>
    </row>
    <row r="24" spans="1:5" s="21" customFormat="1" ht="12.75" x14ac:dyDescent="0.2">
      <c r="A24" s="20" t="s">
        <v>18</v>
      </c>
      <c r="B24" s="20">
        <f>B18+B19+B20+B21+B22+B23</f>
        <v>7984.8</v>
      </c>
      <c r="C24" s="23">
        <f>C18+C19+C20+C21+C22+C23</f>
        <v>8368.1</v>
      </c>
      <c r="D24" s="17">
        <f t="shared" ref="D24" si="2">C24-B24</f>
        <v>383.30000000000018</v>
      </c>
      <c r="E24" s="18">
        <f>C24/B24</f>
        <v>1.0480037070433825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2014-02-14T13:05:51Z</dcterms:modified>
</cp:coreProperties>
</file>