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E17" i="1"/>
  <c r="C7" i="1" l="1"/>
  <c r="B7" i="1"/>
  <c r="E12" i="1" l="1"/>
  <c r="E11" i="1"/>
  <c r="D24" i="1"/>
  <c r="D23" i="1"/>
  <c r="D22" i="1"/>
  <c r="D21" i="1"/>
  <c r="D20" i="1"/>
  <c r="D18" i="1"/>
  <c r="D16" i="1"/>
  <c r="D15" i="1"/>
  <c r="D13" i="1"/>
  <c r="D12" i="1"/>
  <c r="D11" i="1"/>
  <c r="D10" i="1"/>
  <c r="D8" i="1"/>
  <c r="C14" i="1"/>
  <c r="B14" i="1"/>
  <c r="E23" i="1"/>
  <c r="E22" i="1"/>
  <c r="E21" i="1"/>
  <c r="E20" i="1"/>
  <c r="E15" i="1"/>
  <c r="E10" i="1"/>
  <c r="E8" i="1"/>
  <c r="D14" i="1" l="1"/>
  <c r="D7" i="1"/>
  <c r="E14" i="1"/>
  <c r="B19" i="1"/>
  <c r="E7" i="1"/>
  <c r="C19" i="1"/>
  <c r="C25" i="1" s="1"/>
  <c r="B25" i="1" l="1"/>
  <c r="D19" i="1"/>
  <c r="E19" i="1"/>
  <c r="E25" i="1" l="1"/>
  <c r="D25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<sst xmlns="http://schemas.openxmlformats.org/spreadsheetml/2006/main" count="27" uniqueCount="27">
  <si>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</si>
  <si>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</si>
  <si>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</si>
  <si>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</si>
  <si>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</si>
  <si>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</si>
  <si>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</si>
  <si>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</si>
  <si>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</si>
  <si>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</si>
  <si>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</si>
  <si>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</si>
  <si>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</si>
  <si>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</si>
  <si>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</si>
  <si>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</si>
  <si>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</si>
  <si>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</si>
  <si>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</si>
  <si>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</si>
  <si>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</si>
  <si>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</si>
  <si>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</si>
  <si>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План  на 2016 г.</t>
  </si>
  <si>
    <t>Доходы от использ. имущества, наход. в муниц. собст. (аренда земли)</t>
  </si>
  <si>
    <t xml:space="preserve">                                        за 2016 год</t>
  </si>
  <si>
    <t>Исполнено за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</si>
</sst>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C24" sqref="C24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20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2" t="s">
        <v>25</v>
      </c>
      <c r="B3" s="22"/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23</v>
      </c>
      <c r="C6" s="7" t="s">
        <v>26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B8+B9+B10+B11+B12+B13</f>
        <v>1255</v>
      </c>
      <c r="C7" s="11">
        <f>C8+C9+C10+C11+C12+C13</f>
        <v>878.09999999999991</v>
      </c>
      <c r="D7" s="11">
        <f t="shared" ref="D7:D24" si="0">C7-B7</f>
        <v>-376.90000000000009</v>
      </c>
      <c r="E7" s="12">
        <f>C7/B7</f>
        <v>0.69968127490039833</v>
      </c>
    </row>
    <row r="8" spans="1:10" x14ac:dyDescent="0.25">
      <c r="A8" s="13" t="s">
        <v>5</v>
      </c>
      <c r="B8" s="13">
        <v>375</v>
      </c>
      <c r="C8" s="13">
        <v>370.5</v>
      </c>
      <c r="D8" s="10">
        <f t="shared" si="0"/>
        <v>-4.5</v>
      </c>
      <c r="E8" s="12">
        <f t="shared" ref="E8:E25" si="1">C8/B8</f>
        <v>0.98799999999999999</v>
      </c>
    </row>
    <row r="9" spans="1:10" ht="25.5" hidden="1" x14ac:dyDescent="0.25">
      <c r="A9" s="14" t="s">
        <v>21</v>
      </c>
      <c r="B9" s="13"/>
      <c r="C9" s="13"/>
      <c r="D9" s="10"/>
      <c r="E9" s="12"/>
    </row>
    <row r="10" spans="1:10" ht="18.75" customHeight="1" x14ac:dyDescent="0.25">
      <c r="A10" s="14" t="s">
        <v>6</v>
      </c>
      <c r="B10" s="13">
        <v>33</v>
      </c>
      <c r="C10" s="13">
        <v>17.2</v>
      </c>
      <c r="D10" s="10">
        <f t="shared" si="0"/>
        <v>-15.8</v>
      </c>
      <c r="E10" s="12">
        <f t="shared" si="1"/>
        <v>0.52121212121212124</v>
      </c>
    </row>
    <row r="11" spans="1:10" x14ac:dyDescent="0.25">
      <c r="A11" s="14" t="s">
        <v>18</v>
      </c>
      <c r="B11" s="13">
        <v>465</v>
      </c>
      <c r="C11" s="13">
        <v>133.1</v>
      </c>
      <c r="D11" s="10">
        <f t="shared" si="0"/>
        <v>-331.9</v>
      </c>
      <c r="E11" s="12">
        <f>C11/B11</f>
        <v>0.28623655913978491</v>
      </c>
    </row>
    <row r="12" spans="1:10" x14ac:dyDescent="0.25">
      <c r="A12" s="14" t="s">
        <v>19</v>
      </c>
      <c r="B12" s="13">
        <v>382</v>
      </c>
      <c r="C12" s="13">
        <v>357.3</v>
      </c>
      <c r="D12" s="10">
        <f t="shared" si="0"/>
        <v>-24.699999999999989</v>
      </c>
      <c r="E12" s="12">
        <f>C12/B12</f>
        <v>0.93534031413612573</v>
      </c>
    </row>
    <row r="13" spans="1:10" ht="25.5" hidden="1" x14ac:dyDescent="0.25">
      <c r="A13" s="14" t="s">
        <v>7</v>
      </c>
      <c r="B13" s="13">
        <v>0</v>
      </c>
      <c r="C13" s="13">
        <v>0</v>
      </c>
      <c r="D13" s="10">
        <f t="shared" si="0"/>
        <v>0</v>
      </c>
      <c r="E13" s="12">
        <v>0</v>
      </c>
    </row>
    <row r="14" spans="1:10" x14ac:dyDescent="0.25">
      <c r="A14" s="15" t="s">
        <v>8</v>
      </c>
      <c r="B14" s="10">
        <f>B15+B16+B17+B18</f>
        <v>224.39999999999998</v>
      </c>
      <c r="C14" s="10">
        <f>C15+C16+C17+C18</f>
        <v>214.79999999999998</v>
      </c>
      <c r="D14" s="10">
        <f t="shared" si="0"/>
        <v>-9.5999999999999943</v>
      </c>
      <c r="E14" s="12">
        <f t="shared" si="1"/>
        <v>0.95721925133689845</v>
      </c>
    </row>
    <row r="15" spans="1:10" ht="38.25" x14ac:dyDescent="0.25">
      <c r="A15" s="14" t="s">
        <v>22</v>
      </c>
      <c r="B15" s="13">
        <v>100.6</v>
      </c>
      <c r="C15" s="13">
        <v>150.6</v>
      </c>
      <c r="D15" s="10">
        <f t="shared" si="0"/>
        <v>50</v>
      </c>
      <c r="E15" s="12">
        <f t="shared" si="1"/>
        <v>1.4970178926441353</v>
      </c>
    </row>
    <row r="16" spans="1:10" ht="38.25" x14ac:dyDescent="0.25">
      <c r="A16" s="14" t="s">
        <v>24</v>
      </c>
      <c r="B16" s="13">
        <v>123.8</v>
      </c>
      <c r="C16" s="13">
        <v>61.6</v>
      </c>
      <c r="D16" s="10">
        <f t="shared" si="0"/>
        <v>-62.199999999999996</v>
      </c>
      <c r="E16" s="12">
        <f t="shared" si="1"/>
        <v>0.49757673667205171</v>
      </c>
    </row>
    <row r="17" spans="1:5" hidden="1" x14ac:dyDescent="0.25">
      <c r="A17" s="14" t="s">
        <v>9</v>
      </c>
      <c r="B17" s="13"/>
      <c r="C17" s="13"/>
      <c r="D17" s="10"/>
      <c r="E17" s="12" t="e">
        <f t="shared" si="1"/>
        <v>#DIV/0!</v>
      </c>
    </row>
    <row r="18" spans="1:5" ht="25.5" x14ac:dyDescent="0.25">
      <c r="A18" s="14" t="s">
        <v>10</v>
      </c>
      <c r="B18" s="13">
        <v>0</v>
      </c>
      <c r="C18" s="13">
        <v>2.6</v>
      </c>
      <c r="D18" s="10">
        <f t="shared" si="0"/>
        <v>2.6</v>
      </c>
      <c r="E18" s="12">
        <v>0</v>
      </c>
    </row>
    <row r="19" spans="1:5" x14ac:dyDescent="0.25">
      <c r="A19" s="15" t="s">
        <v>11</v>
      </c>
      <c r="B19" s="10">
        <f>B7+B14</f>
        <v>1479.4</v>
      </c>
      <c r="C19" s="10">
        <f>C7+C14</f>
        <v>1092.8999999999999</v>
      </c>
      <c r="D19" s="10">
        <f t="shared" si="0"/>
        <v>-386.50000000000023</v>
      </c>
      <c r="E19" s="12">
        <f t="shared" si="1"/>
        <v>0.73874543733946185</v>
      </c>
    </row>
    <row r="20" spans="1:5" x14ac:dyDescent="0.25">
      <c r="A20" s="16" t="s">
        <v>12</v>
      </c>
      <c r="B20" s="16">
        <v>2299.9</v>
      </c>
      <c r="C20" s="16">
        <v>2299.9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13</v>
      </c>
      <c r="B21" s="16">
        <v>140.4</v>
      </c>
      <c r="C21" s="16">
        <v>138.4</v>
      </c>
      <c r="D21" s="17">
        <f t="shared" si="0"/>
        <v>-2</v>
      </c>
      <c r="E21" s="18">
        <f t="shared" si="1"/>
        <v>0.98575498575498577</v>
      </c>
    </row>
    <row r="22" spans="1:5" x14ac:dyDescent="0.25">
      <c r="A22" s="16" t="s">
        <v>14</v>
      </c>
      <c r="B22" s="16">
        <v>48</v>
      </c>
      <c r="C22" s="16">
        <v>48</v>
      </c>
      <c r="D22" s="17">
        <f t="shared" si="0"/>
        <v>0</v>
      </c>
      <c r="E22" s="18">
        <f t="shared" si="1"/>
        <v>1</v>
      </c>
    </row>
    <row r="23" spans="1:5" x14ac:dyDescent="0.25">
      <c r="A23" s="16" t="s">
        <v>15</v>
      </c>
      <c r="B23" s="16">
        <v>1777</v>
      </c>
      <c r="C23" s="16">
        <v>1777</v>
      </c>
      <c r="D23" s="17">
        <f t="shared" si="0"/>
        <v>0</v>
      </c>
      <c r="E23" s="18">
        <f t="shared" si="1"/>
        <v>1</v>
      </c>
    </row>
    <row r="24" spans="1:5" ht="25.5" x14ac:dyDescent="0.25">
      <c r="A24" s="19" t="s">
        <v>16</v>
      </c>
      <c r="B24" s="16">
        <v>0</v>
      </c>
      <c r="C24" s="16">
        <v>-103.2</v>
      </c>
      <c r="D24" s="17">
        <f t="shared" si="0"/>
        <v>-103.2</v>
      </c>
      <c r="E24" s="18">
        <v>0</v>
      </c>
    </row>
    <row r="25" spans="1:5" s="21" customFormat="1" ht="12.75" x14ac:dyDescent="0.2">
      <c r="A25" s="20" t="s">
        <v>17</v>
      </c>
      <c r="B25" s="20">
        <f>B19+B20+B21++B22+B23+B24</f>
        <v>5744.7000000000007</v>
      </c>
      <c r="C25" s="20">
        <f>C19+C20+C21+C22+C23+C24</f>
        <v>5253.0000000000009</v>
      </c>
      <c r="D25" s="17">
        <f t="shared" ref="D25" si="2">C25-B25</f>
        <v>-491.69999999999982</v>
      </c>
      <c r="E25" s="18">
        <f t="shared" si="1"/>
        <v>0.91440806308423417</v>
      </c>
    </row>
  </sheetData>
  <mergeCells count="2"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2017-02-13T12:05:20Z</dcterms:modified>
</cp:coreProperties>
</file>