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Лист1!$B$16:$E$16</definedName>
  </definedNames>
  <calcPr calcId="144525"/>
</workbook>
</file>

<file path=xl/calcChain.xml><?xml version="1.0" encoding="utf-8"?>
<calcChain xmlns="http://schemas.openxmlformats.org/spreadsheetml/2006/main">
  <c r="D19" i="1" l="1"/>
  <c r="F22" i="1" l="1"/>
  <c r="B14" i="1" l="1"/>
  <c r="F18" i="1"/>
  <c r="F17" i="1"/>
  <c r="E18" i="1"/>
  <c r="E17" i="1"/>
  <c r="F12" i="1" l="1"/>
  <c r="F11" i="1"/>
  <c r="F8" i="1"/>
  <c r="E24" i="1" l="1"/>
  <c r="E12" i="1"/>
  <c r="E11" i="1"/>
  <c r="E8" i="1"/>
  <c r="D7" i="1"/>
  <c r="C7" i="1"/>
  <c r="F7" i="1" l="1"/>
  <c r="E7" i="1"/>
  <c r="B7" i="1"/>
  <c r="B19" i="1" s="1"/>
  <c r="B25" i="1" s="1"/>
  <c r="E23" i="1" l="1"/>
  <c r="E22" i="1"/>
  <c r="E21" i="1"/>
  <c r="E20" i="1"/>
  <c r="E16" i="1"/>
  <c r="E13" i="1"/>
  <c r="E10" i="1"/>
  <c r="D14" i="1"/>
  <c r="C14" i="1"/>
  <c r="C19" i="1" s="1"/>
  <c r="C25" i="1" s="1"/>
  <c r="F23" i="1"/>
  <c r="F21" i="1"/>
  <c r="F20" i="1"/>
  <c r="F19" i="1" l="1"/>
  <c r="D25" i="1"/>
  <c r="F25" i="1" s="1"/>
  <c r="E19" i="1"/>
  <c r="E14" i="1"/>
  <c r="F14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<sst xmlns="http://schemas.openxmlformats.org/spreadsheetml/2006/main" count="28" uniqueCount="28">
  <si>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</si>
  <si>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</si>
  <si>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</si>
  <si>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</si>
  <si>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</si>
  <si>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</si>
  <si>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</si>
  <si>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</si>
  <si>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</si>
  <si>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</si>
  <si>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</si>
  <si>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</si>
  <si>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</si>
  <si>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</si>
  <si>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</si>
  <si>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</si>
  <si>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</si>
  <si>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</si>
  <si>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</si>
  <si>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</si>
  <si>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</si>
  <si>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>Прочие неналоговые доходы: средства самообложения граждан</t>
  </si>
  <si>
    <t>Прочие неналоговые доходы:      проект "Наше село"</t>
  </si>
  <si>
    <t xml:space="preserve">                                            за  2019 год</t>
  </si>
  <si>
    <t>План  на 2019 г. первонач.</t>
  </si>
  <si>
    <t>План  на  2019 г. уточнен.</t>
  </si>
  <si>
    <t>Испол.  за 2019г.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</si>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</sst>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6" fillId="0" borderId="1" xfId="0" applyFont="1" applyBorder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A16" sqref="A16"/>
    </sheetView>
  </sheetViews>
  <sheetFormatPr defaultRowHeight="15" x14ac:dyDescent="0.2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2" t="s">
        <v>19</v>
      </c>
      <c r="B2" s="32"/>
      <c r="C2" s="32"/>
      <c r="D2" s="32"/>
      <c r="E2" s="32"/>
      <c r="F2" s="32"/>
      <c r="G2" s="1"/>
      <c r="H2" s="1"/>
      <c r="I2" s="1"/>
      <c r="J2" s="1"/>
      <c r="K2" s="1"/>
    </row>
    <row r="3" spans="1:11" ht="15.75" x14ac:dyDescent="0.25">
      <c r="A3" s="32" t="s">
        <v>23</v>
      </c>
      <c r="B3" s="32"/>
      <c r="C3" s="32"/>
      <c r="D3" s="32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B8+B11+B12</f>
        <v>321</v>
      </c>
      <c r="C7" s="10">
        <f>C8+C9+C10+C11+C12+C13</f>
        <v>289.10000000000002</v>
      </c>
      <c r="D7" s="11">
        <f>D8+D9+D10+D11+D12+D13</f>
        <v>360.20000000000005</v>
      </c>
      <c r="E7" s="11">
        <f>D7-C7</f>
        <v>71.100000000000023</v>
      </c>
      <c r="F7" s="12">
        <f>D7/C7</f>
        <v>1.2459356624005535</v>
      </c>
    </row>
    <row r="8" spans="1:11" x14ac:dyDescent="0.25">
      <c r="A8" s="13" t="s">
        <v>5</v>
      </c>
      <c r="B8" s="23">
        <v>116</v>
      </c>
      <c r="C8" s="23">
        <v>116</v>
      </c>
      <c r="D8" s="13">
        <v>121.9</v>
      </c>
      <c r="E8" s="10">
        <f>D8-C8</f>
        <v>5.9000000000000057</v>
      </c>
      <c r="F8" s="12">
        <f>D8/C8</f>
        <v>1.0508620689655173</v>
      </c>
    </row>
    <row r="9" spans="1:11" ht="25.5" hidden="1" x14ac:dyDescent="0.25">
      <c r="A9" s="14" t="s">
        <v>20</v>
      </c>
      <c r="B9" s="23"/>
      <c r="C9" s="23"/>
      <c r="D9" s="13"/>
      <c r="E9" s="10"/>
      <c r="F9" s="12"/>
    </row>
    <row r="10" spans="1:11" ht="18.75" hidden="1" customHeight="1" x14ac:dyDescent="0.25">
      <c r="A10" s="14" t="s">
        <v>6</v>
      </c>
      <c r="B10" s="24">
        <v>0</v>
      </c>
      <c r="C10" s="24">
        <v>0</v>
      </c>
      <c r="D10" s="13">
        <v>0</v>
      </c>
      <c r="E10" s="10">
        <f t="shared" ref="E10:E23" si="0">D10-C10</f>
        <v>0</v>
      </c>
      <c r="F10" s="12">
        <v>0</v>
      </c>
    </row>
    <row r="11" spans="1:11" x14ac:dyDescent="0.25">
      <c r="A11" s="14" t="s">
        <v>16</v>
      </c>
      <c r="B11" s="24">
        <v>17</v>
      </c>
      <c r="C11" s="24">
        <v>17</v>
      </c>
      <c r="D11" s="13">
        <v>19</v>
      </c>
      <c r="E11" s="10">
        <f>D11-C11</f>
        <v>2</v>
      </c>
      <c r="F11" s="12">
        <f>D11/C11</f>
        <v>1.1176470588235294</v>
      </c>
    </row>
    <row r="12" spans="1:11" x14ac:dyDescent="0.25">
      <c r="A12" s="14" t="s">
        <v>17</v>
      </c>
      <c r="B12" s="24">
        <v>188</v>
      </c>
      <c r="C12" s="13">
        <v>156.1</v>
      </c>
      <c r="D12" s="13">
        <v>219.3</v>
      </c>
      <c r="E12" s="10">
        <f>D12-C12</f>
        <v>63.200000000000017</v>
      </c>
      <c r="F12" s="12">
        <f>D12/C12</f>
        <v>1.40486867392697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B15+B16+B17+B18</f>
        <v>0</v>
      </c>
      <c r="C14" s="10">
        <f>C15+C16+C17+C18</f>
        <v>76</v>
      </c>
      <c r="D14" s="10">
        <f>D15+D16+D17+D18</f>
        <v>76.099999999999994</v>
      </c>
      <c r="E14" s="10">
        <f t="shared" si="0"/>
        <v>9.9999999999994316E-2</v>
      </c>
      <c r="F14" s="12">
        <f t="shared" ref="F14:F23" si="1">D14/C14</f>
        <v>1.0013157894736842</v>
      </c>
    </row>
    <row r="15" spans="1:11" ht="38.25" hidden="1" x14ac:dyDescent="0.25">
      <c r="A15" s="14" t="s">
        <v>18</v>
      </c>
      <c r="B15" s="24"/>
      <c r="C15" s="13"/>
      <c r="D15" s="13"/>
      <c r="E15" s="10"/>
      <c r="F15" s="12"/>
    </row>
    <row r="16" spans="1:11" ht="27" customHeight="1" x14ac:dyDescent="0.25">
      <c r="A16" s="14" t="s">
        <v>27</v>
      </c>
      <c r="B16" s="23">
        <v>0</v>
      </c>
      <c r="C16" s="30">
        <v>0</v>
      </c>
      <c r="D16" s="30">
        <v>0.1</v>
      </c>
      <c r="E16" s="31">
        <f t="shared" si="0"/>
        <v>0.1</v>
      </c>
      <c r="F16" s="12">
        <v>0</v>
      </c>
    </row>
    <row r="17" spans="1:6" ht="25.5" x14ac:dyDescent="0.25">
      <c r="A17" s="14" t="s">
        <v>21</v>
      </c>
      <c r="B17" s="23">
        <v>0</v>
      </c>
      <c r="C17" s="13">
        <v>36</v>
      </c>
      <c r="D17" s="13">
        <v>36</v>
      </c>
      <c r="E17" s="10">
        <f t="shared" si="0"/>
        <v>0</v>
      </c>
      <c r="F17" s="12">
        <f>D17/C17</f>
        <v>1</v>
      </c>
    </row>
    <row r="18" spans="1:6" ht="25.5" x14ac:dyDescent="0.25">
      <c r="A18" s="14" t="s">
        <v>22</v>
      </c>
      <c r="B18" s="23">
        <v>0</v>
      </c>
      <c r="C18" s="13">
        <v>40</v>
      </c>
      <c r="D18" s="13">
        <v>40</v>
      </c>
      <c r="E18" s="10">
        <f t="shared" si="0"/>
        <v>0</v>
      </c>
      <c r="F18" s="12">
        <f>D18/C18</f>
        <v>1</v>
      </c>
    </row>
    <row r="19" spans="1:6" x14ac:dyDescent="0.25">
      <c r="A19" s="15" t="s">
        <v>9</v>
      </c>
      <c r="B19" s="25">
        <f>B7+B14</f>
        <v>321</v>
      </c>
      <c r="C19" s="10">
        <f>C7+C14</f>
        <v>365.1</v>
      </c>
      <c r="D19" s="11">
        <f>D7+D14</f>
        <v>436.30000000000007</v>
      </c>
      <c r="E19" s="11">
        <f>D19-C19</f>
        <v>71.200000000000045</v>
      </c>
      <c r="F19" s="12">
        <f>D19/C19</f>
        <v>1.1950150643659272</v>
      </c>
    </row>
    <row r="20" spans="1:6" x14ac:dyDescent="0.25">
      <c r="A20" s="16" t="s">
        <v>10</v>
      </c>
      <c r="B20" s="26">
        <v>984.9</v>
      </c>
      <c r="C20" s="16">
        <v>1132.9000000000001</v>
      </c>
      <c r="D20" s="16">
        <v>1132.9000000000001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11</v>
      </c>
      <c r="B21" s="26">
        <v>101.7</v>
      </c>
      <c r="C21" s="16">
        <v>84.3</v>
      </c>
      <c r="D21" s="16">
        <v>84.3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6">
        <v>0</v>
      </c>
      <c r="C22" s="16">
        <v>334</v>
      </c>
      <c r="D22" s="16">
        <v>334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13</v>
      </c>
      <c r="B23" s="26">
        <v>610.5</v>
      </c>
      <c r="C23" s="16">
        <v>938.2</v>
      </c>
      <c r="D23" s="16">
        <v>821.6</v>
      </c>
      <c r="E23" s="17">
        <f t="shared" si="0"/>
        <v>-116.60000000000002</v>
      </c>
      <c r="F23" s="18">
        <f t="shared" si="1"/>
        <v>0.87571946280110846</v>
      </c>
    </row>
    <row r="24" spans="1:6" ht="25.5" hidden="1" x14ac:dyDescent="0.25">
      <c r="A24" s="19" t="s">
        <v>14</v>
      </c>
      <c r="B24" s="27">
        <v>0</v>
      </c>
      <c r="C24" s="16"/>
      <c r="D24" s="16"/>
      <c r="E24" s="17">
        <f>D24-C24</f>
        <v>0</v>
      </c>
      <c r="F24" s="18">
        <v>0</v>
      </c>
    </row>
    <row r="25" spans="1:6" s="21" customFormat="1" ht="12.75" x14ac:dyDescent="0.2">
      <c r="A25" s="20" t="s">
        <v>15</v>
      </c>
      <c r="B25" s="28">
        <f>SUM(B19:B24)</f>
        <v>2018.1000000000001</v>
      </c>
      <c r="C25" s="20">
        <f>C19+C20+C21++C22+C23+C24</f>
        <v>2854.5</v>
      </c>
      <c r="D25" s="29">
        <f>D19+D20+D21+D22+D23+D24</f>
        <v>2809.1000000000004</v>
      </c>
      <c r="E25" s="17">
        <f t="shared" ref="E25" si="2">D25-C25</f>
        <v>-45.399999999999636</v>
      </c>
      <c r="F25" s="18">
        <f>D25/C25</f>
        <v>0.98409528814153102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2020-01-28T10:05:55Z</dcterms:modified>
</cp:coreProperties>
</file>