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4" i="1" l="1"/>
  <c r="E15" i="1"/>
  <c r="E16" i="1" l="1"/>
  <c r="F16" i="1" l="1"/>
  <c r="F23" i="1" l="1"/>
  <c r="F19" i="1" l="1"/>
  <c r="E19" i="1"/>
  <c r="F18" i="1"/>
  <c r="E18" i="1"/>
  <c r="D7" i="1" l="1"/>
  <c r="C7" i="1"/>
  <c r="B14" i="1" l="1"/>
  <c r="B7" i="1"/>
  <c r="B20" i="1" l="1"/>
  <c r="B26" i="1" s="1"/>
  <c r="F12" i="1"/>
  <c r="F11" i="1"/>
  <c r="E25" i="1"/>
  <c r="E24" i="1"/>
  <c r="E23" i="1"/>
  <c r="E22" i="1"/>
  <c r="E21" i="1"/>
  <c r="E17" i="1"/>
  <c r="E13" i="1"/>
  <c r="E12" i="1"/>
  <c r="E11" i="1"/>
  <c r="E10" i="1"/>
  <c r="E8" i="1"/>
  <c r="C14" i="1"/>
  <c r="F24" i="1"/>
  <c r="F22" i="1"/>
  <c r="F21" i="1"/>
  <c r="F17" i="1"/>
  <c r="F8" i="1"/>
  <c r="E14" i="1" l="1"/>
  <c r="E7" i="1"/>
  <c r="F14" i="1"/>
  <c r="C20" i="1"/>
  <c r="F7" i="1"/>
  <c r="D20" i="1"/>
  <c r="D26" i="1" s="1"/>
  <c r="C26" i="1" l="1"/>
  <c r="E20" i="1"/>
  <c r="F20" i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<sst xmlns="http://schemas.openxmlformats.org/spreadsheetml/2006/main" count="29" uniqueCount="29">
  <si>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</si>
  <si>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</si>
  <si>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</si>
  <si>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</si>
  <si>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</si>
  <si>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</si>
  <si>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</si>
  <si>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</si>
  <si>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</si>
  <si>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Всего собственных доходов</t>
  </si>
  <si>
    <t>Дотации</t>
  </si>
  <si>
    <t>Субвенции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</si>
  <si>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</si>
  <si>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</si>
  <si>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</si>
  <si>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</si>
  <si>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</si>
  <si>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уплаты акцизов на нефтепродукты</t>
  </si>
  <si>
    <t xml:space="preserve">Сведения по исполнению доходов бюджета МО «Гулековское» </t>
  </si>
  <si>
    <t xml:space="preserve"> Прочие доходы от компенсации затрат бюджетов сельских поселений</t>
  </si>
  <si>
    <t>Прочие неналоговые доходы                     Проект "Наше село"</t>
  </si>
  <si>
    <t>Прочие неналоговые доходы: средства самообложения граждан</t>
  </si>
  <si>
    <t>Субсидии</t>
  </si>
  <si>
    <t>Проект развития общ.инфраструктуры, основан.на местной инициативе</t>
  </si>
  <si>
    <t>за 9 месяцев 2020года</t>
  </si>
  <si>
    <t>План на  2020г</t>
  </si>
  <si>
    <t>План на  9 месяцев 2020г</t>
  </si>
  <si>
    <t>Испол. за 9 месяцев 2020г</t>
  </si>
  <si>
    <t>Доходы от продажи земельных участков, находящихся в собственности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</si>
</sst>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right"/>
    </xf>
    <xf numFmtId="0" fontId="0" fillId="0" borderId="0" xfId="0"/>
    <xf numFmtId="0" fontId="8" fillId="0" borderId="1" xfId="0" applyFont="1" applyBorder="1" applyAlignment="1">
      <alignment horizontal="left" vertical="distributed"/>
    </xf>
    <xf numFmtId="0" fontId="8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165" fontId="8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6"/>
  <sheetViews>
    <sheetView tabSelected="1" topLeftCell="A10" workbookViewId="0">
      <selection activeCell="L28" sqref="L28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4" ht="15.75" x14ac:dyDescent="0.25">
      <c r="A2" s="31" t="s">
        <v>18</v>
      </c>
      <c r="B2" s="31"/>
      <c r="C2" s="31"/>
      <c r="D2" s="31"/>
      <c r="E2" s="31"/>
      <c r="F2" s="31"/>
      <c r="G2" s="1"/>
      <c r="H2" s="1"/>
      <c r="I2" s="1"/>
      <c r="J2" s="1"/>
      <c r="K2" s="1"/>
    </row>
    <row r="3" spans="1:14" ht="15.75" x14ac:dyDescent="0.25">
      <c r="A3" s="32" t="s">
        <v>24</v>
      </c>
      <c r="B3" s="32"/>
      <c r="C3" s="32"/>
      <c r="D3" s="32"/>
      <c r="E3" s="3"/>
      <c r="F3" s="2"/>
      <c r="G3" s="1"/>
      <c r="H3" s="1"/>
      <c r="I3" s="1"/>
      <c r="J3" s="1"/>
      <c r="K3" s="1"/>
    </row>
    <row r="4" spans="1:14" x14ac:dyDescent="0.25">
      <c r="A4" s="4"/>
      <c r="B4" s="4"/>
      <c r="C4" s="4"/>
      <c r="D4" s="4"/>
      <c r="E4" s="4"/>
      <c r="F4" s="4" t="s">
        <v>0</v>
      </c>
    </row>
    <row r="6" spans="1:14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4" x14ac:dyDescent="0.25">
      <c r="A7" s="9" t="s">
        <v>4</v>
      </c>
      <c r="B7" s="9">
        <f>B8+B9+B10+B11+B12+B13</f>
        <v>903</v>
      </c>
      <c r="C7" s="10">
        <f>C8+C9+C10+C11+C12+C13</f>
        <v>519</v>
      </c>
      <c r="D7" s="11">
        <f>D8+D9+D10+D11+D12+D13</f>
        <v>417</v>
      </c>
      <c r="E7" s="11">
        <f t="shared" ref="E7:E25" si="0">D7-C7</f>
        <v>-102</v>
      </c>
      <c r="F7" s="12">
        <f>D7/C7</f>
        <v>0.80346820809248554</v>
      </c>
    </row>
    <row r="8" spans="1:14" x14ac:dyDescent="0.25">
      <c r="A8" s="13" t="s">
        <v>5</v>
      </c>
      <c r="B8" s="13">
        <v>284</v>
      </c>
      <c r="C8" s="13">
        <v>201</v>
      </c>
      <c r="D8" s="13">
        <v>211.5</v>
      </c>
      <c r="E8" s="10">
        <f t="shared" si="0"/>
        <v>10.5</v>
      </c>
      <c r="F8" s="12">
        <f t="shared" ref="F8:F26" si="1">D8/C8</f>
        <v>1.0522388059701493</v>
      </c>
    </row>
    <row r="9" spans="1:14" ht="25.5" hidden="1" x14ac:dyDescent="0.25">
      <c r="A9" s="14" t="s">
        <v>17</v>
      </c>
      <c r="B9" s="13"/>
      <c r="C9" s="13"/>
      <c r="D9" s="13"/>
      <c r="E9" s="10"/>
      <c r="F9" s="12"/>
    </row>
    <row r="10" spans="1:14" ht="25.5" x14ac:dyDescent="0.25">
      <c r="A10" s="14" t="s">
        <v>6</v>
      </c>
      <c r="B10" s="25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4" x14ac:dyDescent="0.25">
      <c r="A11" s="14" t="s">
        <v>15</v>
      </c>
      <c r="B11" s="22">
        <v>99</v>
      </c>
      <c r="C11" s="13">
        <v>16</v>
      </c>
      <c r="D11" s="13">
        <v>4.8</v>
      </c>
      <c r="E11" s="10">
        <f t="shared" si="0"/>
        <v>-11.2</v>
      </c>
      <c r="F11" s="12">
        <f>D11/C11</f>
        <v>0.3</v>
      </c>
    </row>
    <row r="12" spans="1:14" x14ac:dyDescent="0.25">
      <c r="A12" s="14" t="s">
        <v>16</v>
      </c>
      <c r="B12" s="22">
        <v>520</v>
      </c>
      <c r="C12" s="13">
        <v>302</v>
      </c>
      <c r="D12" s="13">
        <v>200.7</v>
      </c>
      <c r="E12" s="10">
        <f t="shared" si="0"/>
        <v>-101.30000000000001</v>
      </c>
      <c r="F12" s="12">
        <f>D12/C12</f>
        <v>0.66456953642384098</v>
      </c>
    </row>
    <row r="13" spans="1:14" ht="25.5" hidden="1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4" x14ac:dyDescent="0.25">
      <c r="A14" s="15" t="s">
        <v>8</v>
      </c>
      <c r="B14" s="23">
        <f>B16+B17+B18+B19</f>
        <v>314</v>
      </c>
      <c r="C14" s="10">
        <f>C16+C17+C18+C19</f>
        <v>297</v>
      </c>
      <c r="D14" s="10">
        <f>D16+D17+D18+D19+D15</f>
        <v>446.6</v>
      </c>
      <c r="E14" s="10">
        <f t="shared" si="0"/>
        <v>149.60000000000002</v>
      </c>
      <c r="F14" s="12">
        <f t="shared" si="1"/>
        <v>1.5037037037037038</v>
      </c>
    </row>
    <row r="15" spans="1:14" s="26" customFormat="1" ht="36" x14ac:dyDescent="0.25">
      <c r="A15" s="27" t="s">
        <v>28</v>
      </c>
      <c r="B15" s="28">
        <v>0</v>
      </c>
      <c r="C15" s="29">
        <v>0</v>
      </c>
      <c r="D15" s="29">
        <v>166.4</v>
      </c>
      <c r="E15" s="29">
        <f>D15-C15</f>
        <v>166.4</v>
      </c>
      <c r="F15" s="30">
        <v>0</v>
      </c>
    </row>
    <row r="16" spans="1:14" ht="27.75" customHeight="1" x14ac:dyDescent="0.25">
      <c r="A16" s="14" t="s">
        <v>19</v>
      </c>
      <c r="B16" s="25">
        <v>59</v>
      </c>
      <c r="C16" s="13">
        <v>42</v>
      </c>
      <c r="D16" s="13">
        <v>25.2</v>
      </c>
      <c r="E16" s="10">
        <f>D16-C16</f>
        <v>-16.8</v>
      </c>
      <c r="F16" s="12">
        <f>D16/C16</f>
        <v>0.6</v>
      </c>
      <c r="L16" s="33"/>
      <c r="M16" s="33"/>
      <c r="N16" s="33"/>
    </row>
    <row r="17" spans="1:6" ht="36" customHeight="1" x14ac:dyDescent="0.25">
      <c r="A17" s="14" t="s">
        <v>23</v>
      </c>
      <c r="B17" s="25">
        <v>195</v>
      </c>
      <c r="C17" s="13">
        <v>195</v>
      </c>
      <c r="D17" s="13">
        <v>195</v>
      </c>
      <c r="E17" s="10">
        <f>D17-C17</f>
        <v>0</v>
      </c>
      <c r="F17" s="12">
        <f>D17/C17</f>
        <v>1</v>
      </c>
    </row>
    <row r="18" spans="1:6" ht="25.5" x14ac:dyDescent="0.25">
      <c r="A18" s="14" t="s">
        <v>21</v>
      </c>
      <c r="B18" s="25">
        <v>60</v>
      </c>
      <c r="C18" s="13">
        <v>60</v>
      </c>
      <c r="D18" s="13">
        <v>60</v>
      </c>
      <c r="E18" s="10">
        <f t="shared" si="0"/>
        <v>0</v>
      </c>
      <c r="F18" s="12">
        <f>D18/C18</f>
        <v>1</v>
      </c>
    </row>
    <row r="19" spans="1:6" ht="25.5" hidden="1" x14ac:dyDescent="0.25">
      <c r="A19" s="14" t="s">
        <v>20</v>
      </c>
      <c r="B19" s="25">
        <v>0</v>
      </c>
      <c r="C19" s="13">
        <v>0</v>
      </c>
      <c r="D19" s="13">
        <v>0</v>
      </c>
      <c r="E19" s="10">
        <f t="shared" si="0"/>
        <v>0</v>
      </c>
      <c r="F19" s="12" t="e">
        <f>D19/C19</f>
        <v>#DIV/0!</v>
      </c>
    </row>
    <row r="20" spans="1:6" x14ac:dyDescent="0.25">
      <c r="A20" s="15" t="s">
        <v>9</v>
      </c>
      <c r="B20" s="23">
        <f>B7+B14</f>
        <v>1217</v>
      </c>
      <c r="C20" s="10">
        <f>C7+C14</f>
        <v>816</v>
      </c>
      <c r="D20" s="10">
        <f>D7+D14</f>
        <v>863.6</v>
      </c>
      <c r="E20" s="10">
        <f t="shared" si="0"/>
        <v>47.600000000000023</v>
      </c>
      <c r="F20" s="12">
        <f t="shared" si="1"/>
        <v>1.0583333333333333</v>
      </c>
    </row>
    <row r="21" spans="1:6" x14ac:dyDescent="0.25">
      <c r="A21" s="16" t="s">
        <v>10</v>
      </c>
      <c r="B21" s="16">
        <v>824.8</v>
      </c>
      <c r="C21" s="16">
        <v>624</v>
      </c>
      <c r="D21" s="16">
        <v>624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11</v>
      </c>
      <c r="B22" s="16">
        <v>99.3</v>
      </c>
      <c r="C22" s="16">
        <v>59.4</v>
      </c>
      <c r="D22" s="16">
        <v>59.4</v>
      </c>
      <c r="E22" s="17">
        <f t="shared" si="0"/>
        <v>0</v>
      </c>
      <c r="F22" s="18">
        <f t="shared" si="1"/>
        <v>1</v>
      </c>
    </row>
    <row r="23" spans="1:6" x14ac:dyDescent="0.25">
      <c r="A23" s="24" t="s">
        <v>22</v>
      </c>
      <c r="B23" s="16">
        <v>685.5</v>
      </c>
      <c r="C23" s="16">
        <v>648.4</v>
      </c>
      <c r="D23" s="16">
        <v>648.4</v>
      </c>
      <c r="E23" s="17">
        <f t="shared" si="0"/>
        <v>0</v>
      </c>
      <c r="F23" s="18">
        <f>D23/C23</f>
        <v>1</v>
      </c>
    </row>
    <row r="24" spans="1:6" x14ac:dyDescent="0.25">
      <c r="A24" s="16" t="s">
        <v>12</v>
      </c>
      <c r="B24" s="16">
        <v>1483.9</v>
      </c>
      <c r="C24" s="16">
        <v>1055.5999999999999</v>
      </c>
      <c r="D24" s="16">
        <v>1055.5999999999999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13</v>
      </c>
      <c r="B25" s="16">
        <v>0</v>
      </c>
      <c r="C25" s="16">
        <v>0</v>
      </c>
      <c r="D25" s="16">
        <v>-86.4</v>
      </c>
      <c r="E25" s="17">
        <f t="shared" si="0"/>
        <v>-86.4</v>
      </c>
      <c r="F25" s="18">
        <v>0</v>
      </c>
    </row>
    <row r="26" spans="1:6" s="21" customFormat="1" ht="12.75" x14ac:dyDescent="0.2">
      <c r="A26" s="20" t="s">
        <v>14</v>
      </c>
      <c r="B26" s="20">
        <f>B20+B21+B22+B23+B24+B25</f>
        <v>4310.5</v>
      </c>
      <c r="C26" s="20">
        <f>C20+C21+C22++C23+C24+C25</f>
        <v>3203.4</v>
      </c>
      <c r="D26" s="20">
        <f>D20+D21+D22+D23+D24+D25</f>
        <v>3164.6</v>
      </c>
      <c r="E26" s="17">
        <f t="shared" ref="E26" si="2">D26-C26</f>
        <v>-38.800000000000182</v>
      </c>
      <c r="F26" s="18">
        <f t="shared" si="1"/>
        <v>0.9878878691390397</v>
      </c>
    </row>
  </sheetData>
  <mergeCells count="3">
    <mergeCell ref="A2:F2"/>
    <mergeCell ref="A3:D3"/>
    <mergeCell ref="L16:N1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2020-10-12T05:55:20Z</dcterms:modified>
</cp:coreProperties>
</file>