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7" i="1" l="1"/>
  <c r="C7" i="1"/>
  <c r="B7" i="1"/>
  <c r="B14" i="1"/>
  <c r="B19" i="1" l="1"/>
  <c r="B25" i="1" s="1"/>
  <c r="F12" i="1"/>
  <c r="F11" i="1"/>
  <c r="E24" i="1"/>
  <c r="E23" i="1"/>
  <c r="E22" i="1"/>
  <c r="E21" i="1"/>
  <c r="E20" i="1"/>
  <c r="E16" i="1"/>
  <c r="E13" i="1"/>
  <c r="E12" i="1"/>
  <c r="E11" i="1"/>
  <c r="E10" i="1"/>
  <c r="E8" i="1"/>
  <c r="D14" i="1"/>
  <c r="C14" i="1"/>
  <c r="F23" i="1"/>
  <c r="F21" i="1"/>
  <c r="F20" i="1"/>
  <c r="F16" i="1"/>
  <c r="F8" i="1"/>
  <c r="E14" i="1" l="1"/>
  <c r="E7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<sst xmlns="http://schemas.openxmlformats.org/spreadsheetml/2006/main" count="28" uniqueCount="28">
  <si>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</si>
  <si>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</si>
  <si>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</si>
  <si>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</si>
  <si>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</si>
  <si>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</si>
  <si>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</si>
  <si>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</si>
  <si>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</si>
  <si>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</si>
  <si>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</si>
  <si>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</si>
  <si>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</si>
  <si>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</si>
  <si>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</si>
  <si>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</si>
  <si>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</si>
  <si>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</si>
  <si>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</si>
  <si>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</si>
  <si>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</si>
  <si>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«Понинское» </t>
  </si>
  <si>
    <t>Доходы от уплаты акцизов на нефтепродукты</t>
  </si>
  <si>
    <t xml:space="preserve">                                          за 1 квартал 2019 года</t>
  </si>
  <si>
    <t>План на 2019г.</t>
  </si>
  <si>
    <t>План       на 1кв. 2019г.</t>
  </si>
  <si>
    <t>Испол. за      1 кв.2019г</t>
  </si>
  <si>
    <t>Прочие доходы от компенсации затрат бюджетов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</si>
</sst>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I18" sqref="I18"/>
    </sheetView>
  </sheetViews>
  <sheetFormatPr defaultRowHeight="15" x14ac:dyDescent="0.25"/>
  <cols>
    <col min="1" max="1" width="30.28515625" customWidth="1"/>
    <col min="2" max="2" width="10.42578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21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23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889.8</v>
      </c>
      <c r="C7" s="10">
        <f>C8+C9+C10+C11+C12+C13</f>
        <v>54</v>
      </c>
      <c r="D7" s="11">
        <f>D8+D9+D10+D11+D12+D13</f>
        <v>90</v>
      </c>
      <c r="E7" s="11">
        <f t="shared" ref="E7:E24" si="0">D7-C7</f>
        <v>36</v>
      </c>
      <c r="F7" s="12">
        <f>D7/C7</f>
        <v>1.6666666666666667</v>
      </c>
    </row>
    <row r="8" spans="1:11" x14ac:dyDescent="0.25">
      <c r="A8" s="13" t="s">
        <v>5</v>
      </c>
      <c r="B8" s="23">
        <v>129</v>
      </c>
      <c r="C8" s="13">
        <v>24</v>
      </c>
      <c r="D8" s="13">
        <v>23.6</v>
      </c>
      <c r="E8" s="10">
        <f t="shared" si="0"/>
        <v>-0.39999999999999858</v>
      </c>
      <c r="F8" s="12">
        <f t="shared" ref="F8:F25" si="1">D8/C8</f>
        <v>0.98333333333333339</v>
      </c>
    </row>
    <row r="9" spans="1:11" ht="25.5" hidden="1" x14ac:dyDescent="0.25">
      <c r="A9" s="14" t="s">
        <v>22</v>
      </c>
      <c r="B9" s="23"/>
      <c r="C9" s="13"/>
      <c r="D9" s="13"/>
      <c r="E9" s="10"/>
      <c r="F9" s="12"/>
    </row>
    <row r="10" spans="1:11" ht="21" customHeight="1" x14ac:dyDescent="0.25">
      <c r="A10" s="14" t="s">
        <v>6</v>
      </c>
      <c r="B10" s="23">
        <v>6</v>
      </c>
      <c r="C10" s="13">
        <v>0</v>
      </c>
      <c r="D10" s="13">
        <v>0.1</v>
      </c>
      <c r="E10" s="10">
        <f t="shared" si="0"/>
        <v>0.1</v>
      </c>
      <c r="F10" s="12">
        <v>0</v>
      </c>
    </row>
    <row r="11" spans="1:11" x14ac:dyDescent="0.25">
      <c r="A11" s="14" t="s">
        <v>18</v>
      </c>
      <c r="B11" s="24">
        <v>318</v>
      </c>
      <c r="C11" s="13">
        <v>5</v>
      </c>
      <c r="D11" s="13">
        <v>36.700000000000003</v>
      </c>
      <c r="E11" s="10">
        <f t="shared" si="0"/>
        <v>31.700000000000003</v>
      </c>
      <c r="F11" s="12">
        <f>D11/C11</f>
        <v>7.3400000000000007</v>
      </c>
    </row>
    <row r="12" spans="1:11" x14ac:dyDescent="0.25">
      <c r="A12" s="14" t="s">
        <v>19</v>
      </c>
      <c r="B12" s="24">
        <v>436.8</v>
      </c>
      <c r="C12" s="13">
        <v>25</v>
      </c>
      <c r="D12" s="13">
        <v>29.6</v>
      </c>
      <c r="E12" s="10">
        <f t="shared" si="0"/>
        <v>4.6000000000000014</v>
      </c>
      <c r="F12" s="12">
        <f>D12/C12</f>
        <v>1.1840000000000002</v>
      </c>
    </row>
    <row r="13" spans="1:11" ht="27.75" hidden="1" customHeight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5">
        <f>B15+B16+B17+B18</f>
        <v>0</v>
      </c>
      <c r="C14" s="10">
        <f>C15+C16+C17+C18</f>
        <v>0</v>
      </c>
      <c r="D14" s="10">
        <f>D15+D16+D17+D18</f>
        <v>138.9</v>
      </c>
      <c r="E14" s="10">
        <f t="shared" si="0"/>
        <v>138.9</v>
      </c>
      <c r="F14" s="12">
        <v>0</v>
      </c>
    </row>
    <row r="15" spans="1:11" ht="38.25" hidden="1" x14ac:dyDescent="0.25">
      <c r="A15" s="14" t="s">
        <v>20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4.75" customHeight="1" x14ac:dyDescent="0.25">
      <c r="A18" s="14" t="s">
        <v>27</v>
      </c>
      <c r="B18" s="24">
        <v>0</v>
      </c>
      <c r="C18" s="13">
        <v>0</v>
      </c>
      <c r="D18" s="13">
        <v>138.9</v>
      </c>
      <c r="E18" s="10">
        <v>138.9</v>
      </c>
      <c r="F18" s="12">
        <v>0</v>
      </c>
    </row>
    <row r="19" spans="1:6" x14ac:dyDescent="0.25">
      <c r="A19" s="15" t="s">
        <v>11</v>
      </c>
      <c r="B19" s="25">
        <f>B7+B14</f>
        <v>889.8</v>
      </c>
      <c r="C19" s="10">
        <f>C7+C14</f>
        <v>54</v>
      </c>
      <c r="D19" s="10">
        <f>D7+D14</f>
        <v>228.9</v>
      </c>
      <c r="E19" s="10">
        <f t="shared" si="0"/>
        <v>174.9</v>
      </c>
      <c r="F19" s="12">
        <f t="shared" si="1"/>
        <v>4.2388888888888889</v>
      </c>
    </row>
    <row r="20" spans="1:6" x14ac:dyDescent="0.25">
      <c r="A20" s="16" t="s">
        <v>12</v>
      </c>
      <c r="B20" s="26">
        <v>1132</v>
      </c>
      <c r="C20" s="16">
        <v>282.89999999999998</v>
      </c>
      <c r="D20" s="16">
        <v>282.89999999999998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13</v>
      </c>
      <c r="B21" s="26">
        <v>240</v>
      </c>
      <c r="C21" s="16">
        <v>51</v>
      </c>
      <c r="D21" s="16">
        <v>51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14</v>
      </c>
      <c r="B22" s="26">
        <v>583.29999999999995</v>
      </c>
      <c r="C22" s="16">
        <v>0</v>
      </c>
      <c r="D22" s="16">
        <v>0</v>
      </c>
      <c r="E22" s="17">
        <f t="shared" si="0"/>
        <v>0</v>
      </c>
      <c r="F22" s="12">
        <v>0</v>
      </c>
    </row>
    <row r="23" spans="1:6" x14ac:dyDescent="0.25">
      <c r="A23" s="16" t="s">
        <v>15</v>
      </c>
      <c r="B23" s="26">
        <v>1418.6</v>
      </c>
      <c r="C23" s="16">
        <v>845.5</v>
      </c>
      <c r="D23" s="16">
        <v>845.5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16</v>
      </c>
      <c r="B24" s="27">
        <v>0</v>
      </c>
      <c r="C24" s="16">
        <v>0</v>
      </c>
      <c r="D24" s="16">
        <v>-137.4</v>
      </c>
      <c r="E24" s="17">
        <f t="shared" si="0"/>
        <v>-137.4</v>
      </c>
      <c r="F24" s="18">
        <v>0</v>
      </c>
    </row>
    <row r="25" spans="1:6" s="21" customFormat="1" ht="12.75" x14ac:dyDescent="0.2">
      <c r="A25" s="20" t="s">
        <v>17</v>
      </c>
      <c r="B25" s="28">
        <f>B19+B20+B21+B22+B23+B24</f>
        <v>4263.7000000000007</v>
      </c>
      <c r="C25" s="20">
        <f>C19+C20+C21++C22+C23+C24</f>
        <v>1233.4000000000001</v>
      </c>
      <c r="D25" s="20">
        <f>D19+D20+D21+D22+D23+D24</f>
        <v>1270.8999999999999</v>
      </c>
      <c r="E25" s="17">
        <f t="shared" ref="E25" si="2">D25-C25</f>
        <v>37.499999999999773</v>
      </c>
      <c r="F25" s="18">
        <f t="shared" si="1"/>
        <v>1.0304037619588129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2019-04-17T09:24:52Z</dcterms:modified>
</cp:coreProperties>
</file>