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E19" i="1"/>
  <c r="F19" i="1"/>
  <c r="D14" i="1"/>
  <c r="C14" i="1"/>
  <c r="B14" i="1"/>
  <c r="F18" i="1" l="1"/>
  <c r="E26" i="1" l="1"/>
  <c r="F26" i="1"/>
  <c r="E18" i="1"/>
  <c r="F14" i="1" l="1"/>
  <c r="D7" i="1"/>
  <c r="C7" i="1"/>
  <c r="B7" i="1"/>
  <c r="B21" i="1" l="1"/>
  <c r="B28" i="1" s="1"/>
  <c r="F12" i="1"/>
  <c r="F11" i="1"/>
  <c r="E27" i="1"/>
  <c r="E25" i="1"/>
  <c r="E24" i="1"/>
  <c r="E23" i="1"/>
  <c r="E22" i="1"/>
  <c r="E16" i="1"/>
  <c r="E13" i="1"/>
  <c r="E12" i="1"/>
  <c r="E11" i="1"/>
  <c r="E10" i="1"/>
  <c r="E8" i="1"/>
  <c r="F25" i="1"/>
  <c r="F23" i="1"/>
  <c r="F22" i="1"/>
  <c r="F8" i="1"/>
  <c r="E14" i="1" l="1"/>
  <c r="E7" i="1"/>
  <c r="C21" i="1"/>
  <c r="C28" i="1" s="1"/>
  <c r="F7" i="1"/>
  <c r="D21" i="1"/>
  <c r="D28" i="1" s="1"/>
  <c r="E21" i="1" l="1"/>
  <c r="F21" i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<sst xmlns="http://schemas.openxmlformats.org/spreadsheetml/2006/main" count="31" uniqueCount="31">
  <si>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</si>
  <si>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</si>
  <si>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</si>
  <si>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</si>
  <si>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</si>
  <si>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</si>
  <si>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</si>
  <si>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</si>
  <si>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</si>
  <si>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</si>
  <si>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</si>
  <si>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</si>
  <si>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</si>
  <si>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</si>
  <si>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</si>
  <si>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</si>
  <si>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</si>
  <si>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</si>
  <si>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</si>
  <si>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</si>
  <si>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</si>
  <si>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</si>
  <si>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Прочие безвозмездные поступления в бюджеты сельских поселений</t>
  </si>
  <si>
    <t>Прочие доходы от компенсации затрат бюджетов сельских поселений</t>
  </si>
  <si>
    <t xml:space="preserve">                                          за 1 полугодие 2021 года</t>
  </si>
  <si>
    <t>План на 2021г.</t>
  </si>
  <si>
    <t>План       на 1 полугодие 2021г.</t>
  </si>
  <si>
    <t>Испол. за      1 полугодие 2021г</t>
  </si>
  <si>
    <t>Инициативные платежи, зачисляемые в бюджеты сельских поселений (добровольные пожертвования физических лиц - населения (жителей) на реализацию проекта развития общественной инфраструктуры)</t>
  </si>
  <si>
    <t>Инициативные платежи, зачисляемые в бюджеты сельских поселений (добровольные пожертвования юридических лиц (индивидуальных предпринимателей, крестьянских (фермерских) хозяйств), физических лиц на реализацию проекта развития общественной инфраструктуры)</t>
  </si>
  <si>
    <t>Средства самообложения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</si>
</sst>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I27" sqref="I27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20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681</v>
      </c>
      <c r="C7" s="10">
        <f>C8+C9+C10+C11+C12+C13</f>
        <v>158</v>
      </c>
      <c r="D7" s="11">
        <f>D8+D9+D10+D11+D12+D13</f>
        <v>189</v>
      </c>
      <c r="E7" s="11">
        <f t="shared" ref="E7:E27" si="0">D7-C7</f>
        <v>31</v>
      </c>
      <c r="F7" s="12">
        <f>D7/C7</f>
        <v>1.1962025316455696</v>
      </c>
    </row>
    <row r="8" spans="1:11" x14ac:dyDescent="0.25">
      <c r="A8" s="13" t="s">
        <v>5</v>
      </c>
      <c r="B8" s="23">
        <v>134</v>
      </c>
      <c r="C8" s="13">
        <v>58</v>
      </c>
      <c r="D8" s="13">
        <v>65.8</v>
      </c>
      <c r="E8" s="10">
        <f t="shared" si="0"/>
        <v>7.7999999999999972</v>
      </c>
      <c r="F8" s="12">
        <f t="shared" ref="F8:F28" si="1">D8/C8</f>
        <v>1.1344827586206896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1" customHeight="1" x14ac:dyDescent="0.25">
      <c r="A10" s="14" t="s">
        <v>6</v>
      </c>
      <c r="B10" s="23">
        <v>16</v>
      </c>
      <c r="C10" s="13">
        <v>14</v>
      </c>
      <c r="D10" s="13">
        <v>10.8</v>
      </c>
      <c r="E10" s="10">
        <f t="shared" si="0"/>
        <v>-3.1999999999999993</v>
      </c>
      <c r="F10" s="12">
        <f>D10/C10</f>
        <v>0.77142857142857146</v>
      </c>
    </row>
    <row r="11" spans="1:11" x14ac:dyDescent="0.25">
      <c r="A11" s="14" t="s">
        <v>17</v>
      </c>
      <c r="B11" s="24">
        <v>196</v>
      </c>
      <c r="C11" s="13">
        <v>9</v>
      </c>
      <c r="D11" s="13">
        <v>19.8</v>
      </c>
      <c r="E11" s="10">
        <f t="shared" si="0"/>
        <v>10.8</v>
      </c>
      <c r="F11" s="12">
        <f>D11/C11</f>
        <v>2.2000000000000002</v>
      </c>
    </row>
    <row r="12" spans="1:11" x14ac:dyDescent="0.25">
      <c r="A12" s="14" t="s">
        <v>18</v>
      </c>
      <c r="B12" s="24">
        <v>335</v>
      </c>
      <c r="C12" s="13">
        <v>77</v>
      </c>
      <c r="D12" s="13">
        <v>92.6</v>
      </c>
      <c r="E12" s="10">
        <f t="shared" si="0"/>
        <v>15.599999999999994</v>
      </c>
      <c r="F12" s="12">
        <f>D12/C12</f>
        <v>1.2025974025974024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B18+B19</f>
        <v>84.2</v>
      </c>
      <c r="C14" s="10">
        <f>C18+C19</f>
        <v>84.2</v>
      </c>
      <c r="D14" s="10">
        <f>D18+D19</f>
        <v>84.2</v>
      </c>
      <c r="E14" s="10">
        <f t="shared" si="0"/>
        <v>0</v>
      </c>
      <c r="F14" s="12">
        <f>D14/C14</f>
        <v>1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7" hidden="1" customHeight="1" x14ac:dyDescent="0.25">
      <c r="A16" s="14" t="s">
        <v>23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68.25" customHeight="1" x14ac:dyDescent="0.25">
      <c r="A18" s="30" t="s">
        <v>28</v>
      </c>
      <c r="B18" s="23">
        <v>73.2</v>
      </c>
      <c r="C18" s="13">
        <v>73.2</v>
      </c>
      <c r="D18" s="13">
        <v>73.2</v>
      </c>
      <c r="E18" s="10">
        <f>D18-C18</f>
        <v>0</v>
      </c>
      <c r="F18" s="12">
        <f>D18/C18</f>
        <v>1</v>
      </c>
    </row>
    <row r="19" spans="1:6" ht="99.75" customHeight="1" x14ac:dyDescent="0.25">
      <c r="A19" s="30" t="s">
        <v>29</v>
      </c>
      <c r="B19" s="23">
        <v>11</v>
      </c>
      <c r="C19" s="13">
        <v>11</v>
      </c>
      <c r="D19" s="13">
        <v>11</v>
      </c>
      <c r="E19" s="10">
        <f>D19-C19</f>
        <v>0</v>
      </c>
      <c r="F19" s="12">
        <f>D19/C19</f>
        <v>1</v>
      </c>
    </row>
    <row r="20" spans="1:6" ht="28.5" hidden="1" customHeight="1" x14ac:dyDescent="0.25">
      <c r="A20" s="14" t="s">
        <v>30</v>
      </c>
      <c r="B20" s="23">
        <v>0</v>
      </c>
      <c r="C20" s="13">
        <v>0</v>
      </c>
      <c r="D20" s="13">
        <v>0</v>
      </c>
      <c r="E20" s="10">
        <v>0</v>
      </c>
      <c r="F20" s="12">
        <v>1</v>
      </c>
    </row>
    <row r="21" spans="1:6" x14ac:dyDescent="0.25">
      <c r="A21" s="15" t="s">
        <v>10</v>
      </c>
      <c r="B21" s="25">
        <f>B7+B14</f>
        <v>765.2</v>
      </c>
      <c r="C21" s="10">
        <f>C7+C14</f>
        <v>242.2</v>
      </c>
      <c r="D21" s="10">
        <f>D7+D14</f>
        <v>273.2</v>
      </c>
      <c r="E21" s="10">
        <f t="shared" si="0"/>
        <v>31</v>
      </c>
      <c r="F21" s="12">
        <f t="shared" si="1"/>
        <v>1.1279933938893476</v>
      </c>
    </row>
    <row r="22" spans="1:6" x14ac:dyDescent="0.25">
      <c r="A22" s="16" t="s">
        <v>11</v>
      </c>
      <c r="B22" s="26">
        <v>1410.7</v>
      </c>
      <c r="C22" s="16">
        <v>705</v>
      </c>
      <c r="D22" s="16">
        <v>705</v>
      </c>
      <c r="E22" s="17">
        <f t="shared" si="0"/>
        <v>0</v>
      </c>
      <c r="F22" s="18">
        <f t="shared" si="1"/>
        <v>1</v>
      </c>
    </row>
    <row r="23" spans="1:6" ht="13.5" customHeight="1" x14ac:dyDescent="0.25">
      <c r="A23" s="16" t="s">
        <v>12</v>
      </c>
      <c r="B23" s="26">
        <v>255.9</v>
      </c>
      <c r="C23" s="16">
        <v>98</v>
      </c>
      <c r="D23" s="16">
        <v>98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13</v>
      </c>
      <c r="B24" s="26">
        <v>801.3</v>
      </c>
      <c r="C24" s="16">
        <v>449.3</v>
      </c>
      <c r="D24" s="16">
        <v>449.3</v>
      </c>
      <c r="E24" s="17">
        <f t="shared" si="0"/>
        <v>0</v>
      </c>
      <c r="F24" s="12">
        <v>0</v>
      </c>
    </row>
    <row r="25" spans="1:6" x14ac:dyDescent="0.25">
      <c r="A25" s="16" t="s">
        <v>14</v>
      </c>
      <c r="B25" s="26">
        <v>4260.7</v>
      </c>
      <c r="C25" s="16">
        <v>1114.8</v>
      </c>
      <c r="D25" s="16">
        <v>1114.8</v>
      </c>
      <c r="E25" s="17">
        <f t="shared" si="0"/>
        <v>0</v>
      </c>
      <c r="F25" s="18">
        <f t="shared" si="1"/>
        <v>1</v>
      </c>
    </row>
    <row r="26" spans="1:6" ht="27" customHeight="1" x14ac:dyDescent="0.25">
      <c r="A26" s="28" t="s">
        <v>22</v>
      </c>
      <c r="B26" s="26">
        <v>26</v>
      </c>
      <c r="C26" s="16">
        <v>26</v>
      </c>
      <c r="D26" s="16">
        <v>26</v>
      </c>
      <c r="E26" s="17">
        <f t="shared" si="0"/>
        <v>0</v>
      </c>
      <c r="F26" s="18">
        <f t="shared" si="1"/>
        <v>1</v>
      </c>
    </row>
    <row r="27" spans="1:6" ht="25.5" x14ac:dyDescent="0.25">
      <c r="A27" s="19" t="s">
        <v>15</v>
      </c>
      <c r="B27" s="26">
        <v>0</v>
      </c>
      <c r="C27" s="16">
        <v>0</v>
      </c>
      <c r="D27" s="16">
        <v>-46.3</v>
      </c>
      <c r="E27" s="17">
        <f t="shared" si="0"/>
        <v>-46.3</v>
      </c>
      <c r="F27" s="18">
        <v>0</v>
      </c>
    </row>
    <row r="28" spans="1:6" s="21" customFormat="1" ht="12.75" x14ac:dyDescent="0.2">
      <c r="A28" s="20" t="s">
        <v>16</v>
      </c>
      <c r="B28" s="27">
        <f>B21+B22+B23+B24+B25+B27+B26</f>
        <v>7519.8</v>
      </c>
      <c r="C28" s="20">
        <f>C21+C22+C23++C24+C25+C27+C26</f>
        <v>2635.3</v>
      </c>
      <c r="D28" s="20">
        <f>D21+D22+D23+D24+D25+D27+D26</f>
        <v>2620</v>
      </c>
      <c r="E28" s="17">
        <f t="shared" ref="E28" si="2">D28-C28</f>
        <v>-15.300000000000182</v>
      </c>
      <c r="F28" s="18">
        <f t="shared" si="1"/>
        <v>0.99419420938792535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2021-08-05T12:14:58Z</dcterms:modified>
</cp:coreProperties>
</file>