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7" i="1"/>
  <c r="B14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2" i="1"/>
  <c r="F21" i="1"/>
  <c r="F20" i="1"/>
  <c r="F16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<sst xmlns="http://schemas.openxmlformats.org/spreadsheetml/2006/main" count="28" uniqueCount="28">
  <si>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</si>
  <si>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</si>
  <si>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</si>
  <si>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</si>
  <si>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</si>
  <si>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</si>
  <si>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</si>
  <si>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</si>
  <si>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</si>
  <si>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</si>
  <si>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</si>
  <si>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</si>
  <si>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</si>
  <si>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</si>
  <si>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</si>
  <si>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</si>
  <si>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</si>
  <si>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</si>
  <si>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</si>
  <si>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</si>
  <si>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</si>
  <si>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</si>
  <si>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«Понинское» </t>
  </si>
  <si>
    <t>Доходы от уплаты акцизов на нефтепродукты</t>
  </si>
  <si>
    <t>План на 2016г.</t>
  </si>
  <si>
    <t xml:space="preserve">                                          за 1 полугодие 2016 года</t>
  </si>
  <si>
    <t>План       на 1полуг. 2016г.</t>
  </si>
  <si>
    <t>Испол. за      1 полуг.2016г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</si>
</sst>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25" sqref="D25"/>
    </sheetView>
  </sheetViews>
  <sheetFormatPr defaultRowHeight="15" x14ac:dyDescent="0.25"/>
  <cols>
    <col min="1" max="1" width="30.28515625" customWidth="1"/>
    <col min="2" max="2" width="10.42578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25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24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728</v>
      </c>
      <c r="C7" s="10">
        <f>C8+C9+C10+C11+C12+C13</f>
        <v>130</v>
      </c>
      <c r="D7" s="11">
        <f>D8+D9+D10+D11+D12+D13</f>
        <v>91.899999999999991</v>
      </c>
      <c r="E7" s="11">
        <f t="shared" ref="E7:E24" si="0">D7-C7</f>
        <v>-38.100000000000009</v>
      </c>
      <c r="F7" s="12">
        <f>D7/C7</f>
        <v>0.70692307692307688</v>
      </c>
    </row>
    <row r="8" spans="1:11" x14ac:dyDescent="0.25">
      <c r="A8" s="13" t="s">
        <v>5</v>
      </c>
      <c r="B8" s="23">
        <v>153</v>
      </c>
      <c r="C8" s="13">
        <v>68</v>
      </c>
      <c r="D8" s="13">
        <v>56.9</v>
      </c>
      <c r="E8" s="10">
        <f t="shared" si="0"/>
        <v>-11.100000000000001</v>
      </c>
      <c r="F8" s="12">
        <f t="shared" ref="F8:F25" si="1">D8/C8</f>
        <v>0.83676470588235297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4">
        <v>16</v>
      </c>
      <c r="C10" s="13">
        <v>8</v>
      </c>
      <c r="D10" s="13">
        <v>0.8</v>
      </c>
      <c r="E10" s="10">
        <f t="shared" si="0"/>
        <v>-7.2</v>
      </c>
      <c r="F10" s="12">
        <f t="shared" si="1"/>
        <v>0.1</v>
      </c>
    </row>
    <row r="11" spans="1:11" x14ac:dyDescent="0.25">
      <c r="A11" s="14" t="s">
        <v>19</v>
      </c>
      <c r="B11" s="24">
        <v>327</v>
      </c>
      <c r="C11" s="13">
        <v>25</v>
      </c>
      <c r="D11" s="13">
        <v>11</v>
      </c>
      <c r="E11" s="10">
        <f t="shared" si="0"/>
        <v>-14</v>
      </c>
      <c r="F11" s="12">
        <f>D11/C11</f>
        <v>0.44</v>
      </c>
    </row>
    <row r="12" spans="1:11" x14ac:dyDescent="0.25">
      <c r="A12" s="14" t="s">
        <v>20</v>
      </c>
      <c r="B12" s="24">
        <v>232</v>
      </c>
      <c r="C12" s="13">
        <v>29</v>
      </c>
      <c r="D12" s="13">
        <v>23.2</v>
      </c>
      <c r="E12" s="10">
        <f t="shared" si="0"/>
        <v>-5.8000000000000007</v>
      </c>
      <c r="F12" s="12">
        <f>D12/C12</f>
        <v>0.79999999999999993</v>
      </c>
    </row>
    <row r="13" spans="1:11" ht="27.75" hidden="1" customHeight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idden="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0</v>
      </c>
      <c r="E14" s="10">
        <f t="shared" si="0"/>
        <v>0</v>
      </c>
      <c r="F14" s="12" t="e">
        <f t="shared" si="1"/>
        <v>#DIV/0!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/>
      <c r="C18" s="13"/>
      <c r="D18" s="13"/>
      <c r="E18" s="10"/>
      <c r="F18" s="12"/>
    </row>
    <row r="19" spans="1:6" x14ac:dyDescent="0.25">
      <c r="A19" s="15" t="s">
        <v>12</v>
      </c>
      <c r="B19" s="25">
        <f>B7+B14</f>
        <v>728</v>
      </c>
      <c r="C19" s="10">
        <f>C7+C14</f>
        <v>130</v>
      </c>
      <c r="D19" s="10">
        <f>D7+D14</f>
        <v>91.899999999999991</v>
      </c>
      <c r="E19" s="10">
        <f t="shared" si="0"/>
        <v>-38.100000000000009</v>
      </c>
      <c r="F19" s="12">
        <f t="shared" si="1"/>
        <v>0.70692307692307688</v>
      </c>
    </row>
    <row r="20" spans="1:6" x14ac:dyDescent="0.25">
      <c r="A20" s="16" t="s">
        <v>13</v>
      </c>
      <c r="B20" s="26">
        <v>2237.6999999999998</v>
      </c>
      <c r="C20" s="16">
        <v>1211.8</v>
      </c>
      <c r="D20" s="16">
        <v>1211.8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6">
        <v>171.9</v>
      </c>
      <c r="C21" s="16">
        <v>72.5</v>
      </c>
      <c r="D21" s="16">
        <v>72.5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15</v>
      </c>
      <c r="B22" s="26">
        <v>257.2</v>
      </c>
      <c r="C22" s="16">
        <v>257.2</v>
      </c>
      <c r="D22" s="16">
        <v>257.2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16</v>
      </c>
      <c r="B23" s="26">
        <v>1876.9</v>
      </c>
      <c r="C23" s="16">
        <v>1288</v>
      </c>
      <c r="D23" s="16">
        <v>1288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-57.9</v>
      </c>
      <c r="E24" s="17">
        <f t="shared" si="0"/>
        <v>-57.9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B19+B20+B21+B22+B23+B24</f>
        <v>5271.7</v>
      </c>
      <c r="C25" s="20">
        <f>C19+C20+C21++C22+C23+C24</f>
        <v>2959.5</v>
      </c>
      <c r="D25" s="20">
        <f>D19+D20+D21+D22+D23+D24</f>
        <v>2863.5</v>
      </c>
      <c r="E25" s="17">
        <f t="shared" ref="E25" si="2">D25-C25</f>
        <v>-96</v>
      </c>
      <c r="F25" s="18">
        <f t="shared" si="1"/>
        <v>0.96756208819057277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2016-07-14T04:31:23Z</dcterms:modified>
</cp:coreProperties>
</file>