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7" i="1" l="1"/>
  <c r="C19" i="1" l="1"/>
  <c r="D7" i="1" l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8" i="1"/>
  <c r="E14" i="1" l="1"/>
  <c r="E7" i="1"/>
  <c r="F14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<sst xmlns="http://schemas.openxmlformats.org/spreadsheetml/2006/main" count="28" uniqueCount="28">
  <si>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</si>
  <si>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</si>
  <si>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</si>
  <si>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</si>
  <si>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</si>
  <si>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</si>
  <si>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</si>
  <si>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</si>
  <si>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</si>
  <si>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</si>
  <si>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</si>
  <si>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</si>
  <si>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</si>
  <si>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</si>
  <si>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</si>
  <si>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</si>
  <si>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</si>
  <si>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</si>
  <si>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</si>
  <si>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</si>
  <si>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</si>
  <si>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</si>
  <si>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</si>
  <si>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</si>
  <si>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>План  на 2018 г.</t>
  </si>
  <si>
    <t xml:space="preserve">                                            за 9 месяцев 2018 года</t>
  </si>
  <si>
    <t>План  на      9 месяцев      2018 г.</t>
  </si>
  <si>
    <t>Испол. за 9 месяцев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</si>
</sst>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L7" sqref="L7"/>
    </sheetView>
  </sheetViews>
  <sheetFormatPr defaultRowHeight="15" x14ac:dyDescent="0.2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231</v>
      </c>
      <c r="C7" s="10">
        <f>C8+C11+C12</f>
        <v>116</v>
      </c>
      <c r="D7" s="11">
        <f>D8+D9+D10+D11+D12+D13</f>
        <v>146.69999999999999</v>
      </c>
      <c r="E7" s="11">
        <f t="shared" ref="E7:E24" si="0">D7-C7</f>
        <v>30.699999999999989</v>
      </c>
      <c r="F7" s="12">
        <f>D7/C7</f>
        <v>1.2646551724137931</v>
      </c>
    </row>
    <row r="8" spans="1:11" x14ac:dyDescent="0.25">
      <c r="A8" s="13" t="s">
        <v>5</v>
      </c>
      <c r="B8" s="23">
        <v>112</v>
      </c>
      <c r="C8" s="13">
        <v>79</v>
      </c>
      <c r="D8" s="13">
        <v>76.599999999999994</v>
      </c>
      <c r="E8" s="10">
        <f t="shared" si="0"/>
        <v>-2.4000000000000057</v>
      </c>
      <c r="F8" s="12">
        <f t="shared" ref="F8:F25" si="1">D8/C8</f>
        <v>0.96962025316455691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8.75" hidden="1" customHeight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15</v>
      </c>
      <c r="C11" s="13">
        <v>2</v>
      </c>
      <c r="D11" s="13">
        <v>4.4000000000000004</v>
      </c>
      <c r="E11" s="10">
        <f t="shared" si="0"/>
        <v>2.4000000000000004</v>
      </c>
      <c r="F11" s="12">
        <f>D11/C11</f>
        <v>2.2000000000000002</v>
      </c>
    </row>
    <row r="12" spans="1:11" x14ac:dyDescent="0.25">
      <c r="A12" s="14" t="s">
        <v>20</v>
      </c>
      <c r="B12" s="24">
        <v>104</v>
      </c>
      <c r="C12" s="13">
        <v>35</v>
      </c>
      <c r="D12" s="13">
        <v>65.7</v>
      </c>
      <c r="E12" s="10">
        <f t="shared" si="0"/>
        <v>30.700000000000003</v>
      </c>
      <c r="F12" s="12">
        <f>D12/C12</f>
        <v>1.8771428571428572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B14+B7</f>
        <v>231</v>
      </c>
      <c r="C19" s="10">
        <f>C8+C11+C12</f>
        <v>116</v>
      </c>
      <c r="D19" s="10">
        <f>D7+D14</f>
        <v>146.69999999999999</v>
      </c>
      <c r="E19" s="10">
        <f t="shared" si="0"/>
        <v>30.699999999999989</v>
      </c>
      <c r="F19" s="12">
        <f t="shared" si="1"/>
        <v>1.2646551724137931</v>
      </c>
    </row>
    <row r="20" spans="1:6" x14ac:dyDescent="0.25">
      <c r="A20" s="16" t="s">
        <v>13</v>
      </c>
      <c r="B20" s="26">
        <v>1054.8</v>
      </c>
      <c r="C20" s="16">
        <v>871.3</v>
      </c>
      <c r="D20" s="16">
        <v>871.3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81.599999999999994</v>
      </c>
      <c r="C21" s="16">
        <v>64.5</v>
      </c>
      <c r="D21" s="16">
        <v>64.5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6">
        <v>804.8</v>
      </c>
      <c r="C23" s="16">
        <v>271.8</v>
      </c>
      <c r="D23" s="16">
        <v>271.8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-190.4</v>
      </c>
      <c r="E24" s="17">
        <f t="shared" si="0"/>
        <v>-190.4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2172.1999999999998</v>
      </c>
      <c r="C25" s="20">
        <f>C19+C20+C21++C22+C23+C24</f>
        <v>1323.6</v>
      </c>
      <c r="D25" s="20">
        <f>D19+D20+D21+D22+D23+D24</f>
        <v>1163.8999999999999</v>
      </c>
      <c r="E25" s="17">
        <f t="shared" ref="E25" si="2">D25-C25</f>
        <v>-159.70000000000005</v>
      </c>
      <c r="F25" s="18">
        <f t="shared" si="1"/>
        <v>0.8793442127530976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2018-10-19T05:54:00Z</dcterms:modified>
</cp:coreProperties>
</file>