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4" i="1" l="1"/>
  <c r="B14" i="1"/>
  <c r="D14" i="1"/>
  <c r="F11" i="1" l="1"/>
  <c r="E10" i="1" l="1"/>
  <c r="F16" i="1" l="1"/>
  <c r="F12" i="1"/>
  <c r="F8" i="1"/>
  <c r="F18" i="1"/>
  <c r="F20" i="1"/>
  <c r="F21" i="1"/>
  <c r="F23" i="1"/>
  <c r="D7" i="1"/>
  <c r="C7" i="1"/>
  <c r="B7" i="1"/>
  <c r="F7" i="1" l="1"/>
  <c r="B19" i="1"/>
  <c r="B25" i="1" s="1"/>
  <c r="C19" i="1"/>
  <c r="F14" i="1"/>
  <c r="D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<sst xmlns="http://schemas.openxmlformats.org/spreadsheetml/2006/main" count="28" uniqueCount="28">
  <si>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</si>
  <si>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</si>
  <si>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</si>
  <si>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</si>
  <si>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</si>
  <si>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</si>
  <si>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</si>
  <si>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</si>
  <si>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</si>
  <si>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</si>
  <si>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</si>
  <si>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</si>
  <si>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</si>
  <si>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</si>
  <si>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</si>
  <si>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</si>
  <si>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</si>
  <si>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</si>
  <si>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</si>
  <si>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</si>
  <si>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</si>
  <si>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</si>
  <si>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План на  2020г</t>
  </si>
  <si>
    <t>за 1 полугодие 2020 года</t>
  </si>
  <si>
    <t>План на    1 полугодие 2020г.</t>
  </si>
  <si>
    <t>Испол. за    1 полугодие 2020г.</t>
  </si>
  <si>
    <t>Прочие неналоговые доходы (невыясненные поступления, инициативное бюджетирование)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</si>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</sst>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8" fillId="0" borderId="1" xfId="0" applyFont="1" applyBorder="1" applyAlignment="1">
      <alignment horizontal="left" vertical="distributed"/>
    </xf>
    <xf numFmtId="0" fontId="3" fillId="0" borderId="1" xfId="0" applyNumberFormat="1" applyFont="1" applyBorder="1" applyAlignment="1">
      <alignment horizontal="right" vertical="distributed"/>
    </xf>
    <xf numFmtId="0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N18" sqref="N16:N18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4" t="s">
        <v>20</v>
      </c>
      <c r="B2" s="34"/>
      <c r="C2" s="34"/>
      <c r="D2" s="34"/>
      <c r="E2" s="34"/>
      <c r="F2" s="34"/>
      <c r="G2" s="1"/>
      <c r="H2" s="1"/>
      <c r="I2" s="1"/>
      <c r="J2" s="1"/>
      <c r="K2" s="1"/>
    </row>
    <row r="3" spans="1:11" ht="15.75" x14ac:dyDescent="0.25">
      <c r="A3" s="35" t="s">
        <v>23</v>
      </c>
      <c r="B3" s="35"/>
      <c r="C3" s="35"/>
      <c r="D3" s="35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22</v>
      </c>
      <c r="C6" s="6" t="s">
        <v>24</v>
      </c>
      <c r="D6" s="7" t="s">
        <v>25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515</v>
      </c>
      <c r="C7" s="10">
        <f>C8+C10+C11+C12</f>
        <v>58</v>
      </c>
      <c r="D7" s="11">
        <f>D8+D10+D11+D12</f>
        <v>132.6</v>
      </c>
      <c r="E7" s="11">
        <f t="shared" ref="E7:E12" si="0">D7-C7</f>
        <v>74.599999999999994</v>
      </c>
      <c r="F7" s="12">
        <f>D7/C7</f>
        <v>2.2862068965517239</v>
      </c>
    </row>
    <row r="8" spans="1:11" x14ac:dyDescent="0.25">
      <c r="A8" s="13" t="s">
        <v>5</v>
      </c>
      <c r="B8" s="23">
        <v>59</v>
      </c>
      <c r="C8" s="13">
        <v>28</v>
      </c>
      <c r="D8" s="13">
        <v>22.4</v>
      </c>
      <c r="E8" s="10">
        <f t="shared" si="0"/>
        <v>-5.6000000000000014</v>
      </c>
      <c r="F8" s="12">
        <f>D8/C8</f>
        <v>0.79999999999999993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3"/>
      <c r="C10" s="13"/>
      <c r="D10" s="13"/>
      <c r="E10" s="10">
        <f>D10-C10</f>
        <v>0</v>
      </c>
      <c r="F10" s="12">
        <v>0</v>
      </c>
    </row>
    <row r="11" spans="1:11" x14ac:dyDescent="0.25">
      <c r="A11" s="14" t="s">
        <v>17</v>
      </c>
      <c r="B11" s="24">
        <v>111</v>
      </c>
      <c r="C11" s="13">
        <v>6</v>
      </c>
      <c r="D11" s="13">
        <v>105.3</v>
      </c>
      <c r="E11" s="10">
        <f t="shared" si="0"/>
        <v>99.3</v>
      </c>
      <c r="F11" s="12">
        <f>D11/C11</f>
        <v>17.55</v>
      </c>
    </row>
    <row r="12" spans="1:11" x14ac:dyDescent="0.25">
      <c r="A12" s="14" t="s">
        <v>18</v>
      </c>
      <c r="B12" s="24">
        <v>345</v>
      </c>
      <c r="C12" s="13">
        <v>24</v>
      </c>
      <c r="D12" s="13">
        <v>4.9000000000000004</v>
      </c>
      <c r="E12" s="10">
        <f t="shared" si="0"/>
        <v>-19.100000000000001</v>
      </c>
      <c r="F12" s="12">
        <f>D12/C12</f>
        <v>0.20416666666666669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x14ac:dyDescent="0.25">
      <c r="A14" s="15" t="s">
        <v>8</v>
      </c>
      <c r="B14" s="25">
        <f>B16+B18</f>
        <v>148</v>
      </c>
      <c r="C14" s="10">
        <f>C16+C18</f>
        <v>148</v>
      </c>
      <c r="D14" s="11">
        <f>D16+D18</f>
        <v>149.30000000000001</v>
      </c>
      <c r="E14" s="10">
        <f>D14-C14</f>
        <v>1.3000000000000114</v>
      </c>
      <c r="F14" s="12">
        <f>D14/C14</f>
        <v>1.0087837837837839</v>
      </c>
    </row>
    <row r="15" spans="1:11" ht="38.25" hidden="1" x14ac:dyDescent="0.25">
      <c r="A15" s="14" t="s">
        <v>19</v>
      </c>
      <c r="B15" s="24"/>
      <c r="C15" s="13"/>
      <c r="D15" s="13"/>
      <c r="E15" s="10"/>
      <c r="F15" s="12"/>
    </row>
    <row r="16" spans="1:11" ht="24" customHeight="1" x14ac:dyDescent="0.25">
      <c r="A16" s="14" t="s">
        <v>27</v>
      </c>
      <c r="B16" s="24">
        <v>0</v>
      </c>
      <c r="C16" s="13">
        <v>0</v>
      </c>
      <c r="D16" s="13">
        <v>1.3</v>
      </c>
      <c r="E16" s="10">
        <f>D16-C16</f>
        <v>1.3</v>
      </c>
      <c r="F16" s="12" t="e">
        <f>D16/C16</f>
        <v>#DIV/0!</v>
      </c>
    </row>
    <row r="17" spans="1:6" hidden="1" x14ac:dyDescent="0.25">
      <c r="A17" s="14" t="s">
        <v>9</v>
      </c>
      <c r="B17" s="24"/>
      <c r="C17" s="13"/>
      <c r="D17" s="13"/>
      <c r="E17" s="10"/>
      <c r="F17" s="12"/>
    </row>
    <row r="18" spans="1:6" ht="37.5" customHeight="1" x14ac:dyDescent="0.25">
      <c r="A18" s="30" t="s">
        <v>26</v>
      </c>
      <c r="B18" s="31">
        <v>148</v>
      </c>
      <c r="C18" s="32">
        <v>148</v>
      </c>
      <c r="D18" s="33">
        <v>148</v>
      </c>
      <c r="E18" s="10">
        <f t="shared" si="1"/>
        <v>0</v>
      </c>
      <c r="F18" s="12">
        <f t="shared" ref="F18:F20" si="2">D18/C18</f>
        <v>1</v>
      </c>
    </row>
    <row r="19" spans="1:6" x14ac:dyDescent="0.25">
      <c r="A19" s="15" t="s">
        <v>10</v>
      </c>
      <c r="B19" s="25">
        <f>B7+B14</f>
        <v>663</v>
      </c>
      <c r="C19" s="10">
        <f>C7+C14</f>
        <v>206</v>
      </c>
      <c r="D19" s="11">
        <f>D7+D14</f>
        <v>281.89999999999998</v>
      </c>
      <c r="E19" s="11">
        <f>D19-C19</f>
        <v>75.899999999999977</v>
      </c>
      <c r="F19" s="12">
        <f>D19/C19</f>
        <v>1.3684466019417474</v>
      </c>
    </row>
    <row r="20" spans="1:6" x14ac:dyDescent="0.25">
      <c r="A20" s="16" t="s">
        <v>11</v>
      </c>
      <c r="B20" s="26">
        <v>1790.2</v>
      </c>
      <c r="C20" s="16">
        <v>743.9</v>
      </c>
      <c r="D20" s="16">
        <v>743.9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12</v>
      </c>
      <c r="B21" s="26">
        <v>91.8</v>
      </c>
      <c r="C21" s="16">
        <v>37</v>
      </c>
      <c r="D21" s="16">
        <v>37</v>
      </c>
      <c r="E21" s="17">
        <f t="shared" si="1"/>
        <v>0</v>
      </c>
      <c r="F21" s="18">
        <f t="shared" ref="F21:F23" si="3">D21/C21</f>
        <v>1</v>
      </c>
    </row>
    <row r="22" spans="1:6" x14ac:dyDescent="0.25">
      <c r="A22" s="16" t="s">
        <v>13</v>
      </c>
      <c r="B22" s="26">
        <v>1029.8</v>
      </c>
      <c r="C22" s="16">
        <v>0</v>
      </c>
      <c r="D22" s="16">
        <v>0</v>
      </c>
      <c r="E22" s="17">
        <f t="shared" si="1"/>
        <v>0</v>
      </c>
      <c r="F22" s="18">
        <v>0</v>
      </c>
    </row>
    <row r="23" spans="1:6" x14ac:dyDescent="0.25">
      <c r="A23" s="16" t="s">
        <v>14</v>
      </c>
      <c r="B23" s="26">
        <v>1809</v>
      </c>
      <c r="C23" s="16">
        <v>704.5</v>
      </c>
      <c r="D23" s="16">
        <v>704.5</v>
      </c>
      <c r="E23" s="17">
        <f t="shared" si="1"/>
        <v>0</v>
      </c>
      <c r="F23" s="18">
        <f t="shared" si="3"/>
        <v>1</v>
      </c>
    </row>
    <row r="24" spans="1:6" ht="25.5" x14ac:dyDescent="0.25">
      <c r="A24" s="19" t="s">
        <v>15</v>
      </c>
      <c r="B24" s="27">
        <v>0</v>
      </c>
      <c r="C24" s="16">
        <v>0</v>
      </c>
      <c r="D24" s="16">
        <v>-0.8</v>
      </c>
      <c r="E24" s="17">
        <f>D24-C24</f>
        <v>-0.8</v>
      </c>
      <c r="F24" s="18">
        <v>0</v>
      </c>
    </row>
    <row r="25" spans="1:6" s="21" customFormat="1" ht="12.75" x14ac:dyDescent="0.2">
      <c r="A25" s="20" t="s">
        <v>16</v>
      </c>
      <c r="B25" s="28">
        <f>B19+B20+B21+B22+B23</f>
        <v>5383.8</v>
      </c>
      <c r="C25" s="20">
        <f>C19+C20+C21+C22+C23+C24</f>
        <v>1691.4</v>
      </c>
      <c r="D25" s="22">
        <f>D19+D20+D21+D22+D23+D24</f>
        <v>1766.5</v>
      </c>
      <c r="E25" s="29">
        <f>D25-C25</f>
        <v>75.099999999999909</v>
      </c>
      <c r="F25" s="18">
        <f>D25/C25</f>
        <v>1.0444010878562138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2020-07-28T06:56:08Z</dcterms:modified>
</cp:coreProperties>
</file>