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D14" i="1" l="1"/>
  <c r="E17" i="1"/>
  <c r="E19" i="1" l="1"/>
  <c r="F10" i="1" l="1"/>
  <c r="C7" i="1" l="1"/>
  <c r="F20" i="1" l="1"/>
  <c r="F22" i="1" l="1"/>
  <c r="B14" i="1"/>
  <c r="C14" i="1"/>
  <c r="E21" i="1"/>
  <c r="E22" i="1"/>
  <c r="E18" i="1"/>
  <c r="F15" i="1" l="1"/>
  <c r="F12" i="1"/>
  <c r="F11" i="1"/>
  <c r="F8" i="1"/>
  <c r="E12" i="1" l="1"/>
  <c r="E11" i="1"/>
  <c r="E10" i="1"/>
  <c r="E8" i="1"/>
  <c r="E15" i="1"/>
  <c r="E28" i="1"/>
  <c r="E20" i="1"/>
  <c r="D7" i="1"/>
  <c r="D23" i="1" s="1"/>
  <c r="D30" i="1" s="1"/>
  <c r="C23" i="1"/>
  <c r="F14" i="1"/>
  <c r="E14" i="1" l="1"/>
  <c r="C30" i="1"/>
  <c r="F7" i="1"/>
  <c r="E7" i="1"/>
  <c r="B7" i="1"/>
  <c r="E23" i="1" l="1"/>
  <c r="B23" i="1"/>
  <c r="B30" i="1" s="1"/>
  <c r="E27" i="1"/>
  <c r="E26" i="1"/>
  <c r="E25" i="1"/>
  <c r="E24" i="1"/>
  <c r="E16" i="1"/>
  <c r="E13" i="1"/>
  <c r="F27" i="1"/>
  <c r="F26" i="1"/>
  <c r="F25" i="1"/>
  <c r="F24" i="1"/>
  <c r="F23" i="1" l="1"/>
  <c r="F30" i="1" l="1"/>
  <c r="E30" i="1"/>
</calcChain>
</file>

<file path=xl/sharedStrings.xml><?xml version="1.0" encoding="utf-8"?>
<sst xmlns="http://schemas.openxmlformats.org/spreadsheetml/2006/main" count="33" uniqueCount="33">
  <si>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</si>
  <si>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</si>
  <si>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</si>
  <si>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</si>
  <si>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</si>
  <si>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</si>
  <si>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</si>
  <si>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</si>
  <si>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</si>
  <si>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</si>
  <si>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</si>
  <si>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</si>
  <si>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</si>
  <si>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</si>
  <si>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</si>
  <si>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</si>
  <si>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</si>
  <si>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</si>
  <si>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</si>
  <si>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</si>
  <si>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</si>
  <si>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</si>
  <si>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Прочие неналоговые доходы: удерж-е из зпл, излиш. начисл. мат. пом. 2018г</t>
  </si>
  <si>
    <t>Прочие неналоговые доходы:              проект "Наше село"</t>
  </si>
  <si>
    <t>Прочие безвозмездные поступления</t>
  </si>
  <si>
    <t xml:space="preserve">                                        за 2019 год</t>
  </si>
  <si>
    <t>План  на 2019 г. первонач.</t>
  </si>
  <si>
    <t>План  на  2019 г. уточнен.</t>
  </si>
  <si>
    <t>Испол. За 2019г.</t>
  </si>
  <si>
    <t>Доходы от продажи имущества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</si>
  <si>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</si>
  <si>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Прочие доходы от компенсации затрат бюджетов сельских поселений</t>
  </si>
  <si>
    <t>Доходы, поступающие в порядке возмещения расходов, понесенных в связи с эксплуатацией имущества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</si>
</sst>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/>
    <xf numFmtId="0" fontId="6" fillId="0" borderId="1" xfId="0" applyFont="1" applyBorder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topLeftCell="A17" workbookViewId="0">
      <selection activeCell="C30" sqref="C30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4" t="s">
        <v>19</v>
      </c>
      <c r="B2" s="34"/>
      <c r="C2" s="34"/>
      <c r="D2" s="34"/>
      <c r="E2" s="34"/>
      <c r="F2" s="34"/>
      <c r="G2" s="1"/>
      <c r="H2" s="1"/>
      <c r="I2" s="1"/>
      <c r="J2" s="1"/>
      <c r="K2" s="1"/>
    </row>
    <row r="3" spans="1:11" ht="15.75" x14ac:dyDescent="0.25">
      <c r="A3" s="34" t="s">
        <v>25</v>
      </c>
      <c r="B3" s="34"/>
      <c r="C3" s="34"/>
      <c r="D3" s="34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26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1406</v>
      </c>
      <c r="C7" s="10">
        <f>C8+C11+C12+C10</f>
        <v>1324.7</v>
      </c>
      <c r="D7" s="11">
        <f>D8+D10+D11+D12</f>
        <v>1156.8</v>
      </c>
      <c r="E7" s="11">
        <f>D7-C7</f>
        <v>-167.90000000000009</v>
      </c>
      <c r="F7" s="12">
        <f>D7/C7</f>
        <v>0.87325432173322259</v>
      </c>
    </row>
    <row r="8" spans="1:11" x14ac:dyDescent="0.25">
      <c r="A8" s="13" t="s">
        <v>5</v>
      </c>
      <c r="B8" s="22">
        <v>424</v>
      </c>
      <c r="C8" s="22">
        <v>424</v>
      </c>
      <c r="D8" s="13">
        <v>390.1</v>
      </c>
      <c r="E8" s="10">
        <f>D8-C8</f>
        <v>-33.899999999999977</v>
      </c>
      <c r="F8" s="12">
        <f>D8/C8</f>
        <v>0.92004716981132084</v>
      </c>
    </row>
    <row r="9" spans="1:11" ht="25.5" hidden="1" x14ac:dyDescent="0.25">
      <c r="A9" s="14" t="s">
        <v>20</v>
      </c>
      <c r="B9" s="22"/>
      <c r="C9" s="22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23">
        <v>60</v>
      </c>
      <c r="D10" s="13">
        <v>140.69999999999999</v>
      </c>
      <c r="E10" s="10">
        <f>D10-C10</f>
        <v>80.699999999999989</v>
      </c>
      <c r="F10" s="12">
        <f>D10/C10</f>
        <v>2.3449999999999998</v>
      </c>
    </row>
    <row r="11" spans="1:11" x14ac:dyDescent="0.25">
      <c r="A11" s="14" t="s">
        <v>17</v>
      </c>
      <c r="B11" s="23">
        <v>209</v>
      </c>
      <c r="C11" s="23">
        <v>209</v>
      </c>
      <c r="D11" s="13">
        <v>151.6</v>
      </c>
      <c r="E11" s="10">
        <f>D11-C11</f>
        <v>-57.400000000000006</v>
      </c>
      <c r="F11" s="12">
        <f>D11/C11</f>
        <v>0.72535885167464109</v>
      </c>
    </row>
    <row r="12" spans="1:11" x14ac:dyDescent="0.25">
      <c r="A12" s="14" t="s">
        <v>18</v>
      </c>
      <c r="B12" s="23">
        <v>713</v>
      </c>
      <c r="C12" s="13">
        <v>631.70000000000005</v>
      </c>
      <c r="D12" s="13">
        <v>474.4</v>
      </c>
      <c r="E12" s="10">
        <f>D12-C12</f>
        <v>-157.30000000000007</v>
      </c>
      <c r="F12" s="12">
        <f>D12/C12</f>
        <v>0.75098939369954087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7" si="0">D13-C13</f>
        <v>0</v>
      </c>
      <c r="F13" s="12">
        <v>0</v>
      </c>
    </row>
    <row r="14" spans="1:11" x14ac:dyDescent="0.25">
      <c r="A14" s="15" t="s">
        <v>8</v>
      </c>
      <c r="B14" s="24">
        <f>B15+B16+B20+B21+B22</f>
        <v>35</v>
      </c>
      <c r="C14" s="10">
        <f>C15+C16+C20+C21+C22</f>
        <v>116.4</v>
      </c>
      <c r="D14" s="10">
        <f>D15+D20+D18+D21+D22+D16+D19+D17</f>
        <v>163.6</v>
      </c>
      <c r="E14" s="10">
        <f>D14-C14</f>
        <v>47.199999999999989</v>
      </c>
      <c r="F14" s="12">
        <f>D14/C14</f>
        <v>1.4054982817869415</v>
      </c>
    </row>
    <row r="15" spans="1:11" ht="38.25" x14ac:dyDescent="0.25">
      <c r="A15" s="14" t="s">
        <v>21</v>
      </c>
      <c r="B15" s="22">
        <v>35</v>
      </c>
      <c r="C15" s="30">
        <v>35</v>
      </c>
      <c r="D15" s="30">
        <v>35</v>
      </c>
      <c r="E15" s="10">
        <f>D15-C15</f>
        <v>0</v>
      </c>
      <c r="F15" s="12">
        <f>D15/C15</f>
        <v>1</v>
      </c>
    </row>
    <row r="16" spans="1:11" x14ac:dyDescent="0.25">
      <c r="A16" s="14" t="s">
        <v>29</v>
      </c>
      <c r="B16" s="22">
        <v>0</v>
      </c>
      <c r="C16" s="27">
        <v>0</v>
      </c>
      <c r="D16" s="27">
        <v>5</v>
      </c>
      <c r="E16" s="28">
        <f t="shared" si="0"/>
        <v>5</v>
      </c>
      <c r="F16" s="12">
        <v>0</v>
      </c>
    </row>
    <row r="17" spans="1:6" ht="51" x14ac:dyDescent="0.25">
      <c r="A17" s="14" t="s">
        <v>32</v>
      </c>
      <c r="B17" s="22">
        <v>0</v>
      </c>
      <c r="C17" s="30">
        <v>0</v>
      </c>
      <c r="D17" s="30">
        <v>0.6</v>
      </c>
      <c r="E17" s="33">
        <f t="shared" si="0"/>
        <v>0.6</v>
      </c>
      <c r="F17" s="12">
        <v>0</v>
      </c>
    </row>
    <row r="18" spans="1:6" ht="25.5" customHeight="1" x14ac:dyDescent="0.25">
      <c r="A18" s="14" t="s">
        <v>31</v>
      </c>
      <c r="B18" s="22">
        <v>0</v>
      </c>
      <c r="C18" s="13">
        <v>0</v>
      </c>
      <c r="D18" s="13">
        <v>29.9</v>
      </c>
      <c r="E18" s="10">
        <f t="shared" ref="E18:E23" si="1">D18-C18</f>
        <v>29.9</v>
      </c>
      <c r="F18" s="12">
        <v>0</v>
      </c>
    </row>
    <row r="19" spans="1:6" ht="40.5" customHeight="1" x14ac:dyDescent="0.25">
      <c r="A19" s="14" t="s">
        <v>30</v>
      </c>
      <c r="B19" s="22">
        <v>0</v>
      </c>
      <c r="C19" s="13">
        <v>0</v>
      </c>
      <c r="D19" s="13">
        <v>0.5</v>
      </c>
      <c r="E19" s="10">
        <f t="shared" si="1"/>
        <v>0.5</v>
      </c>
      <c r="F19" s="12">
        <v>0</v>
      </c>
    </row>
    <row r="20" spans="1:6" x14ac:dyDescent="0.25">
      <c r="A20" s="14" t="s">
        <v>9</v>
      </c>
      <c r="B20" s="22">
        <v>0</v>
      </c>
      <c r="C20" s="13">
        <v>38.4</v>
      </c>
      <c r="D20" s="13">
        <v>49.6</v>
      </c>
      <c r="E20" s="10">
        <f t="shared" si="1"/>
        <v>11.200000000000003</v>
      </c>
      <c r="F20" s="12">
        <f>D20/C20</f>
        <v>1.2916666666666667</v>
      </c>
    </row>
    <row r="21" spans="1:6" ht="38.25" hidden="1" x14ac:dyDescent="0.25">
      <c r="A21" s="14" t="s">
        <v>22</v>
      </c>
      <c r="B21" s="22">
        <v>0</v>
      </c>
      <c r="C21" s="13">
        <v>0</v>
      </c>
      <c r="D21" s="13">
        <v>0</v>
      </c>
      <c r="E21" s="10">
        <f t="shared" si="1"/>
        <v>0</v>
      </c>
      <c r="F21" s="12">
        <v>0</v>
      </c>
    </row>
    <row r="22" spans="1:6" ht="25.5" x14ac:dyDescent="0.25">
      <c r="A22" s="14" t="s">
        <v>23</v>
      </c>
      <c r="B22" s="22">
        <v>0</v>
      </c>
      <c r="C22" s="13">
        <v>43</v>
      </c>
      <c r="D22" s="13">
        <v>43</v>
      </c>
      <c r="E22" s="10">
        <f t="shared" si="1"/>
        <v>0</v>
      </c>
      <c r="F22" s="12">
        <f>D22/C22</f>
        <v>1</v>
      </c>
    </row>
    <row r="23" spans="1:6" x14ac:dyDescent="0.25">
      <c r="A23" s="15" t="s">
        <v>10</v>
      </c>
      <c r="B23" s="24">
        <f>B7+B14</f>
        <v>1441</v>
      </c>
      <c r="C23" s="10">
        <f>C7+C14</f>
        <v>1441.1000000000001</v>
      </c>
      <c r="D23" s="11">
        <f>D7+D14</f>
        <v>1320.3999999999999</v>
      </c>
      <c r="E23" s="11">
        <f t="shared" si="1"/>
        <v>-120.70000000000027</v>
      </c>
      <c r="F23" s="12">
        <f t="shared" ref="F23:F30" si="2">D23/C23</f>
        <v>0.91624453542432849</v>
      </c>
    </row>
    <row r="24" spans="1:6" x14ac:dyDescent="0.25">
      <c r="A24" s="16" t="s">
        <v>11</v>
      </c>
      <c r="B24" s="25">
        <v>1072.5</v>
      </c>
      <c r="C24" s="16">
        <v>1253.7</v>
      </c>
      <c r="D24" s="16">
        <v>1253.7</v>
      </c>
      <c r="E24" s="17">
        <f t="shared" si="0"/>
        <v>0</v>
      </c>
      <c r="F24" s="18">
        <f t="shared" si="2"/>
        <v>1</v>
      </c>
    </row>
    <row r="25" spans="1:6" x14ac:dyDescent="0.25">
      <c r="A25" s="16" t="s">
        <v>12</v>
      </c>
      <c r="B25" s="25">
        <v>240</v>
      </c>
      <c r="C25" s="16">
        <v>264.5</v>
      </c>
      <c r="D25" s="16">
        <v>263.60000000000002</v>
      </c>
      <c r="E25" s="17">
        <f t="shared" si="0"/>
        <v>-0.89999999999997726</v>
      </c>
      <c r="F25" s="18">
        <f t="shared" si="2"/>
        <v>0.9965973534971645</v>
      </c>
    </row>
    <row r="26" spans="1:6" hidden="1" x14ac:dyDescent="0.25">
      <c r="A26" s="16" t="s">
        <v>13</v>
      </c>
      <c r="B26" s="25">
        <v>0</v>
      </c>
      <c r="C26" s="16"/>
      <c r="D26" s="16"/>
      <c r="E26" s="17">
        <f t="shared" si="0"/>
        <v>0</v>
      </c>
      <c r="F26" s="18" t="e">
        <f t="shared" si="2"/>
        <v>#DIV/0!</v>
      </c>
    </row>
    <row r="27" spans="1:6" x14ac:dyDescent="0.25">
      <c r="A27" s="16" t="s">
        <v>14</v>
      </c>
      <c r="B27" s="25">
        <v>585.6</v>
      </c>
      <c r="C27" s="16">
        <v>1387.1</v>
      </c>
      <c r="D27" s="16">
        <v>1359.8</v>
      </c>
      <c r="E27" s="17">
        <f t="shared" si="0"/>
        <v>-27.299999999999955</v>
      </c>
      <c r="F27" s="18">
        <f t="shared" si="2"/>
        <v>0.98031865042174327</v>
      </c>
    </row>
    <row r="28" spans="1:6" ht="25.5" x14ac:dyDescent="0.25">
      <c r="A28" s="19" t="s">
        <v>15</v>
      </c>
      <c r="B28" s="31">
        <v>0</v>
      </c>
      <c r="C28" s="31">
        <v>0</v>
      </c>
      <c r="D28" s="31">
        <v>-30</v>
      </c>
      <c r="E28" s="17">
        <f>D28-C28</f>
        <v>-30</v>
      </c>
      <c r="F28" s="18">
        <v>0</v>
      </c>
    </row>
    <row r="29" spans="1:6" ht="19.5" customHeight="1" x14ac:dyDescent="0.25">
      <c r="A29" s="19" t="s">
        <v>24</v>
      </c>
      <c r="B29" s="25">
        <v>0</v>
      </c>
      <c r="C29" s="32">
        <v>0</v>
      </c>
      <c r="D29" s="32">
        <v>-1.2</v>
      </c>
      <c r="E29" s="17">
        <f>D29-C29</f>
        <v>-1.2</v>
      </c>
      <c r="F29" s="18">
        <v>0</v>
      </c>
    </row>
    <row r="30" spans="1:6" s="21" customFormat="1" ht="12.75" x14ac:dyDescent="0.2">
      <c r="A30" s="20" t="s">
        <v>16</v>
      </c>
      <c r="B30" s="26">
        <f>B23+B24+B25+B27+B28</f>
        <v>3339.1</v>
      </c>
      <c r="C30" s="20">
        <f>C23+C24+C25+C27</f>
        <v>4346.3999999999996</v>
      </c>
      <c r="D30" s="29">
        <f>D23+D24+D25+D27+D28+D29</f>
        <v>4166.3</v>
      </c>
      <c r="E30" s="17">
        <f t="shared" ref="E30" si="3">D30-C30</f>
        <v>-180.09999999999945</v>
      </c>
      <c r="F30" s="18">
        <f t="shared" si="2"/>
        <v>0.95856340879808588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2020-05-26T11:21:50Z</dcterms:modified>
</cp:coreProperties>
</file>