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3" i="1" l="1"/>
  <c r="D7" i="1" l="1"/>
  <c r="E17" i="1" l="1"/>
  <c r="E18" i="1"/>
  <c r="D14" i="1"/>
  <c r="E19" i="1" l="1"/>
  <c r="F9" i="1"/>
  <c r="E9" i="1"/>
  <c r="E10" i="1"/>
  <c r="C7" i="1" l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<sst xmlns="http://schemas.openxmlformats.org/spreadsheetml/2006/main" count="29" uniqueCount="29">
  <si>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</si>
  <si>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</si>
  <si>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</si>
  <si>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</si>
  <si>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</si>
  <si>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</si>
  <si>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</si>
  <si>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</si>
  <si>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</si>
  <si>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</si>
  <si>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</si>
  <si>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</si>
  <si>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</si>
  <si>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</si>
  <si>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</si>
  <si>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</si>
  <si>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</si>
  <si>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</si>
  <si>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</si>
  <si>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</si>
  <si>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</si>
  <si>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</si>
  <si>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</si>
  <si>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</si>
  <si>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</si>
  <si>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9 месяцев 2020 года</t>
  </si>
  <si>
    <t>План на  2020г.</t>
  </si>
  <si>
    <t>План на     9 месяцев 2020г.</t>
  </si>
  <si>
    <t>Испол. за 9 месяцев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</si>
</sst>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164" fontId="3" fillId="0" borderId="1" xfId="0" applyNumberFormat="1" applyFont="1" applyFill="1" applyBorder="1"/>
    <xf numFmtId="164" fontId="7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J24" sqref="J24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.85546875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1288</v>
      </c>
      <c r="C7" s="10">
        <f>C8+C9+C10+C11+C12+C13</f>
        <v>658</v>
      </c>
      <c r="D7" s="11">
        <f>D8+D9+D10+D11+D12+D13</f>
        <v>483.71000000000004</v>
      </c>
      <c r="E7" s="11">
        <f t="shared" ref="E7:E25" si="0">D7-C7</f>
        <v>-174.28999999999996</v>
      </c>
      <c r="F7" s="12">
        <f>D7/C7</f>
        <v>0.73512158054711252</v>
      </c>
    </row>
    <row r="8" spans="1:11" x14ac:dyDescent="0.25">
      <c r="A8" s="13" t="s">
        <v>5</v>
      </c>
      <c r="B8" s="13">
        <v>193</v>
      </c>
      <c r="C8" s="13">
        <v>141</v>
      </c>
      <c r="D8" s="13">
        <v>108.18</v>
      </c>
      <c r="E8" s="10">
        <f t="shared" si="0"/>
        <v>-32.819999999999993</v>
      </c>
      <c r="F8" s="12">
        <f t="shared" ref="F8:F24" si="1">D8/C8</f>
        <v>0.7672340425531915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371</v>
      </c>
      <c r="C11" s="13">
        <v>104</v>
      </c>
      <c r="D11" s="13">
        <v>55.59</v>
      </c>
      <c r="E11" s="10">
        <f t="shared" si="0"/>
        <v>-48.41</v>
      </c>
      <c r="F11" s="12">
        <f>D11/C11</f>
        <v>0.5345192307692308</v>
      </c>
    </row>
    <row r="12" spans="1:11" x14ac:dyDescent="0.25">
      <c r="A12" s="14" t="s">
        <v>20</v>
      </c>
      <c r="B12" s="23">
        <v>724</v>
      </c>
      <c r="C12" s="13">
        <v>413</v>
      </c>
      <c r="D12" s="13">
        <v>319.94</v>
      </c>
      <c r="E12" s="10">
        <f t="shared" si="0"/>
        <v>-93.06</v>
      </c>
      <c r="F12" s="12">
        <f>D12/C12</f>
        <v>0.77467312348668282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301.89999999999998</v>
      </c>
      <c r="C14" s="10">
        <f>C15+C16+C17+C19</f>
        <v>301.89999999999998</v>
      </c>
      <c r="D14" s="10">
        <f>D15+D16+D17+D19+D18</f>
        <v>301.94</v>
      </c>
      <c r="E14" s="10">
        <f t="shared" si="0"/>
        <v>4.0000000000020464E-2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x14ac:dyDescent="0.25">
      <c r="A18" s="14" t="s">
        <v>24</v>
      </c>
      <c r="B18" s="26">
        <v>0</v>
      </c>
      <c r="C18" s="13">
        <v>0</v>
      </c>
      <c r="D18" s="13">
        <v>301.94</v>
      </c>
      <c r="E18" s="10">
        <f t="shared" si="0"/>
        <v>301.94</v>
      </c>
      <c r="F18" s="12">
        <v>0</v>
      </c>
    </row>
    <row r="19" spans="1:6" ht="25.5" x14ac:dyDescent="0.25">
      <c r="A19" s="14" t="s">
        <v>11</v>
      </c>
      <c r="B19" s="23">
        <v>301.89999999999998</v>
      </c>
      <c r="C19" s="13">
        <v>301.89999999999998</v>
      </c>
      <c r="D19" s="13">
        <v>0</v>
      </c>
      <c r="E19" s="10">
        <f t="shared" si="0"/>
        <v>-301.89999999999998</v>
      </c>
      <c r="F19" s="12">
        <v>0</v>
      </c>
    </row>
    <row r="20" spans="1:6" x14ac:dyDescent="0.25">
      <c r="A20" s="15" t="s">
        <v>12</v>
      </c>
      <c r="B20" s="24">
        <f>B14+B7</f>
        <v>1589.9</v>
      </c>
      <c r="C20" s="10">
        <f>C7+C14</f>
        <v>959.9</v>
      </c>
      <c r="D20" s="10">
        <f>D7+D14</f>
        <v>785.65000000000009</v>
      </c>
      <c r="E20" s="10">
        <f t="shared" si="0"/>
        <v>-174.24999999999989</v>
      </c>
      <c r="F20" s="12">
        <f t="shared" si="1"/>
        <v>0.81847067402854479</v>
      </c>
    </row>
    <row r="21" spans="1:6" x14ac:dyDescent="0.25">
      <c r="A21" s="16" t="s">
        <v>13</v>
      </c>
      <c r="B21" s="16">
        <v>1036.4000000000001</v>
      </c>
      <c r="C21" s="16">
        <v>1007.3</v>
      </c>
      <c r="D21" s="16">
        <v>1007.3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99.3</v>
      </c>
      <c r="C22" s="16">
        <v>61.1</v>
      </c>
      <c r="D22" s="16">
        <v>61.1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1013.1</v>
      </c>
      <c r="C23" s="16">
        <v>1013.1</v>
      </c>
      <c r="D23" s="16">
        <v>1013.1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23</v>
      </c>
      <c r="B24" s="16">
        <v>1765.7</v>
      </c>
      <c r="C24" s="29">
        <v>1103.7</v>
      </c>
      <c r="D24" s="29">
        <v>1103.7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28">
        <v>0</v>
      </c>
      <c r="D25" s="16">
        <v>-306.85000000000002</v>
      </c>
      <c r="E25" s="17">
        <f t="shared" si="0"/>
        <v>-306.85000000000002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5504.4000000000005</v>
      </c>
      <c r="C26" s="20">
        <f>C20+C21+C22++C23+C24+C25</f>
        <v>4145.0999999999995</v>
      </c>
      <c r="D26" s="30">
        <f>D20+D21+D22+D23+D24+D25</f>
        <v>3664.0000000000005</v>
      </c>
      <c r="E26" s="17">
        <f t="shared" ref="E26" si="2">D26-C26</f>
        <v>-481.099999999999</v>
      </c>
      <c r="F26" s="18">
        <f>D26/C26</f>
        <v>0.88393524884803765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2020-10-09T05:41:48Z</dcterms:modified>
</cp:coreProperties>
</file>