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7" i="1"/>
  <c r="E16" i="1"/>
  <c r="E13" i="1"/>
  <c r="E12" i="1"/>
  <c r="E11" i="1"/>
  <c r="E10" i="1"/>
  <c r="E8" i="1"/>
  <c r="D14" i="1"/>
  <c r="C14" i="1"/>
  <c r="F23" i="1"/>
  <c r="F21" i="1"/>
  <c r="F20" i="1"/>
  <c r="F17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<sst xmlns="http://schemas.openxmlformats.org/spreadsheetml/2006/main" count="28" uniqueCount="28">
  <si>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</si>
  <si>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</si>
  <si>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</si>
  <si>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</si>
  <si>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</si>
  <si>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</si>
  <si>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</si>
  <si>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</si>
  <si>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</si>
  <si>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</si>
  <si>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</si>
  <si>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</si>
  <si>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</si>
  <si>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</si>
  <si>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</si>
  <si>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</si>
  <si>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</si>
  <si>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</si>
  <si>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</si>
  <si>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</si>
  <si>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</si>
  <si>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</si>
  <si>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«Парзинское» </t>
  </si>
  <si>
    <t>Доходы от уплаты акцизов на нефтепродукты</t>
  </si>
  <si>
    <t>План  на 2018 г.</t>
  </si>
  <si>
    <t xml:space="preserve">                                     за 1 полугодие 2018 года</t>
  </si>
  <si>
    <t>План  на      1 полугодие       2018 г.</t>
  </si>
  <si>
    <t>Испол. за 1 полугодие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</si>
</sst>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E35" sqref="E35"/>
    </sheetView>
  </sheetViews>
  <sheetFormatPr defaultRowHeight="15" x14ac:dyDescent="0.25"/>
  <cols>
    <col min="1" max="1" width="30.28515625" customWidth="1"/>
    <col min="2" max="2" width="9.710937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272</v>
      </c>
      <c r="C7" s="10">
        <f>C8+C9+C10+C11+C12+C13</f>
        <v>76</v>
      </c>
      <c r="D7" s="11">
        <f>D8+D9+D10+D11+D12+D13</f>
        <v>97.300000000000011</v>
      </c>
      <c r="E7" s="11">
        <f t="shared" ref="E7:E24" si="0">D7-C7</f>
        <v>21.300000000000011</v>
      </c>
      <c r="F7" s="12">
        <f>D7/C7</f>
        <v>1.280263157894737</v>
      </c>
    </row>
    <row r="8" spans="1:11" x14ac:dyDescent="0.25">
      <c r="A8" s="13" t="s">
        <v>5</v>
      </c>
      <c r="B8" s="23">
        <v>98</v>
      </c>
      <c r="C8" s="13">
        <v>44</v>
      </c>
      <c r="D8" s="13">
        <v>54.2</v>
      </c>
      <c r="E8" s="10">
        <f t="shared" si="0"/>
        <v>10.200000000000003</v>
      </c>
      <c r="F8" s="12">
        <f t="shared" ref="F8:F25" si="1">D8/C8</f>
        <v>1.2318181818181819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5" hidden="1" customHeight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41</v>
      </c>
      <c r="C11" s="13">
        <v>1</v>
      </c>
      <c r="D11" s="13">
        <v>3.2</v>
      </c>
      <c r="E11" s="10">
        <f t="shared" si="0"/>
        <v>2.2000000000000002</v>
      </c>
      <c r="F11" s="12">
        <f>D11/C11</f>
        <v>3.2</v>
      </c>
    </row>
    <row r="12" spans="1:11" x14ac:dyDescent="0.25">
      <c r="A12" s="14" t="s">
        <v>20</v>
      </c>
      <c r="B12" s="24">
        <v>133</v>
      </c>
      <c r="C12" s="13">
        <v>31</v>
      </c>
      <c r="D12" s="13">
        <v>39.9</v>
      </c>
      <c r="E12" s="10">
        <f t="shared" si="0"/>
        <v>8.8999999999999986</v>
      </c>
      <c r="F12" s="12">
        <f>D12/C12</f>
        <v>1.2870967741935484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>
        <v>0</v>
      </c>
      <c r="C17" s="13">
        <v>0</v>
      </c>
      <c r="D17" s="13">
        <v>0</v>
      </c>
      <c r="E17" s="10">
        <f t="shared" si="0"/>
        <v>0</v>
      </c>
      <c r="F17" s="12" t="e">
        <f t="shared" si="1"/>
        <v>#DIV/0!</v>
      </c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272</v>
      </c>
      <c r="C19" s="10">
        <f>C7+C14</f>
        <v>76</v>
      </c>
      <c r="D19" s="10">
        <f>D7+D14</f>
        <v>97.300000000000011</v>
      </c>
      <c r="E19" s="10">
        <f t="shared" si="0"/>
        <v>21.300000000000011</v>
      </c>
      <c r="F19" s="12">
        <f t="shared" si="1"/>
        <v>1.280263157894737</v>
      </c>
    </row>
    <row r="20" spans="1:6" x14ac:dyDescent="0.25">
      <c r="A20" s="16" t="s">
        <v>13</v>
      </c>
      <c r="B20" s="28">
        <v>1632.5</v>
      </c>
      <c r="C20" s="16">
        <v>763.8</v>
      </c>
      <c r="D20" s="16">
        <v>763.8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8">
        <v>76</v>
      </c>
      <c r="C21" s="16">
        <v>40.1</v>
      </c>
      <c r="D21" s="16">
        <v>40.1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8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8">
        <v>487.2</v>
      </c>
      <c r="C23" s="16">
        <v>484.3</v>
      </c>
      <c r="D23" s="16">
        <v>484.3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-66.2</v>
      </c>
      <c r="E24" s="17">
        <f t="shared" si="0"/>
        <v>-66.2</v>
      </c>
      <c r="F24" s="18">
        <v>0</v>
      </c>
    </row>
    <row r="25" spans="1:6" s="21" customFormat="1" ht="12.75" x14ac:dyDescent="0.2">
      <c r="A25" s="20" t="s">
        <v>18</v>
      </c>
      <c r="B25" s="27">
        <f>B19+B20+B21+B22+B23+B24</f>
        <v>2467.6999999999998</v>
      </c>
      <c r="C25" s="20">
        <f>C19+C20+C21++C22+C23+C24</f>
        <v>1364.2</v>
      </c>
      <c r="D25" s="20">
        <f>D19+D20+D21+D22+D23+D24</f>
        <v>1319.3</v>
      </c>
      <c r="E25" s="17">
        <f t="shared" ref="E25" si="2">D25-C25</f>
        <v>-44.900000000000091</v>
      </c>
      <c r="F25" s="18">
        <f t="shared" si="1"/>
        <v>0.96708693739920826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2018-08-27T09:06:45Z</dcterms:modified>
</cp:coreProperties>
</file>