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<sst xmlns="http://schemas.openxmlformats.org/spreadsheetml/2006/main" count="28" uniqueCount="28">
  <si>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</si>
  <si>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</si>
  <si>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</si>
  <si>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</si>
  <si>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</si>
  <si>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</si>
  <si>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</si>
  <si>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</si>
  <si>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</si>
  <si>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</si>
  <si>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</si>
  <si>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</si>
  <si>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</si>
  <si>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</si>
  <si>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</si>
  <si>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</si>
  <si>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</si>
  <si>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</si>
  <si>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</si>
  <si>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</si>
  <si>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</si>
  <si>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за 1 квартал 2018 года</t>
  </si>
  <si>
    <t>План на  2018г</t>
  </si>
  <si>
    <t>План на  1 кв. 2018г</t>
  </si>
  <si>
    <t>Испол. за 1 кв. 2018г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</si>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</sst>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25" sqref="B25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25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21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23</v>
      </c>
      <c r="D6" s="7" t="s">
        <v>24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632</v>
      </c>
      <c r="C7" s="10">
        <f>C8+C9+C10+C11+C12+C13</f>
        <v>131</v>
      </c>
      <c r="D7" s="11">
        <f>D8+D9+D10+D11+D12+D13</f>
        <v>140.39999999999998</v>
      </c>
      <c r="E7" s="11">
        <f t="shared" ref="E7:E24" si="0">D7-C7</f>
        <v>9.3999999999999773</v>
      </c>
      <c r="F7" s="12">
        <f>D7/C7</f>
        <v>1.0717557251908396</v>
      </c>
    </row>
    <row r="8" spans="1:11" x14ac:dyDescent="0.25">
      <c r="A8" s="13" t="s">
        <v>5</v>
      </c>
      <c r="B8" s="13">
        <v>250</v>
      </c>
      <c r="C8" s="13">
        <v>54</v>
      </c>
      <c r="D8" s="13">
        <v>50.8</v>
      </c>
      <c r="E8" s="10">
        <f t="shared" si="0"/>
        <v>-3.2000000000000028</v>
      </c>
      <c r="F8" s="12">
        <f t="shared" ref="F8:F25" si="1">D8/C8</f>
        <v>0.94074074074074066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0</v>
      </c>
      <c r="C10" s="13">
        <v>0</v>
      </c>
      <c r="D10" s="13">
        <v>15</v>
      </c>
      <c r="E10" s="10">
        <f t="shared" si="0"/>
        <v>15</v>
      </c>
      <c r="F10" s="12" t="e">
        <f t="shared" si="1"/>
        <v>#DIV/0!</v>
      </c>
    </row>
    <row r="11" spans="1:11" x14ac:dyDescent="0.25">
      <c r="A11" s="14" t="s">
        <v>17</v>
      </c>
      <c r="B11" s="22">
        <v>57</v>
      </c>
      <c r="C11" s="13">
        <v>9</v>
      </c>
      <c r="D11" s="13">
        <v>7.5</v>
      </c>
      <c r="E11" s="10">
        <f t="shared" si="0"/>
        <v>-1.5</v>
      </c>
      <c r="F11" s="12">
        <f>D11/C11</f>
        <v>0.83333333333333337</v>
      </c>
    </row>
    <row r="12" spans="1:11" x14ac:dyDescent="0.25">
      <c r="A12" s="14" t="s">
        <v>18</v>
      </c>
      <c r="B12" s="22">
        <v>325</v>
      </c>
      <c r="C12" s="13">
        <v>68</v>
      </c>
      <c r="D12" s="13">
        <v>67.099999999999994</v>
      </c>
      <c r="E12" s="10">
        <f t="shared" si="0"/>
        <v>-0.90000000000000568</v>
      </c>
      <c r="F12" s="12">
        <f>D12/C12</f>
        <v>0.98676470588235288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46</v>
      </c>
      <c r="C14" s="10">
        <f>C15+C16+C17+C18</f>
        <v>14.6</v>
      </c>
      <c r="D14" s="10">
        <f>D15+D16+D17+D18</f>
        <v>29.4</v>
      </c>
      <c r="E14" s="10">
        <f t="shared" si="0"/>
        <v>14.799999999999999</v>
      </c>
      <c r="F14" s="12">
        <f t="shared" si="1"/>
        <v>2.0136986301369864</v>
      </c>
    </row>
    <row r="15" spans="1:11" ht="38.25" hidden="1" x14ac:dyDescent="0.25">
      <c r="A15" s="14" t="s">
        <v>19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26</v>
      </c>
      <c r="B16" s="22">
        <v>46</v>
      </c>
      <c r="C16" s="13">
        <v>14.6</v>
      </c>
      <c r="D16" s="13">
        <v>29.4</v>
      </c>
      <c r="E16" s="10">
        <f t="shared" si="0"/>
        <v>14.799999999999999</v>
      </c>
      <c r="F16" s="12">
        <f t="shared" si="1"/>
        <v>2.0136986301369864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5.5" hidden="1" x14ac:dyDescent="0.25">
      <c r="A18" s="14" t="s">
        <v>10</v>
      </c>
      <c r="B18" s="22"/>
      <c r="C18" s="13"/>
      <c r="D18" s="13"/>
      <c r="E18" s="10"/>
      <c r="F18" s="12"/>
    </row>
    <row r="19" spans="1:6" x14ac:dyDescent="0.25">
      <c r="A19" s="15" t="s">
        <v>11</v>
      </c>
      <c r="B19" s="23">
        <f>B7+B14</f>
        <v>678</v>
      </c>
      <c r="C19" s="10">
        <f>C7+C14</f>
        <v>145.6</v>
      </c>
      <c r="D19" s="10">
        <f>D7+D14</f>
        <v>169.79999999999998</v>
      </c>
      <c r="E19" s="10">
        <f t="shared" si="0"/>
        <v>24.199999999999989</v>
      </c>
      <c r="F19" s="12">
        <f t="shared" si="1"/>
        <v>1.1662087912087911</v>
      </c>
    </row>
    <row r="20" spans="1:6" x14ac:dyDescent="0.25">
      <c r="A20" s="16" t="s">
        <v>12</v>
      </c>
      <c r="B20" s="16">
        <v>911.5</v>
      </c>
      <c r="C20" s="16">
        <v>207.9</v>
      </c>
      <c r="D20" s="16">
        <v>207.9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73.599999999999994</v>
      </c>
      <c r="C21" s="16">
        <v>15</v>
      </c>
      <c r="D21" s="16">
        <v>15</v>
      </c>
      <c r="E21" s="17">
        <f t="shared" si="0"/>
        <v>0</v>
      </c>
      <c r="F21" s="18">
        <f t="shared" si="1"/>
        <v>1</v>
      </c>
    </row>
    <row r="22" spans="1:6" ht="90" x14ac:dyDescent="0.25">
      <c r="A22" s="24" t="s">
        <v>27</v>
      </c>
      <c r="B22" s="16">
        <v>0</v>
      </c>
      <c r="C22" s="16">
        <v>0</v>
      </c>
      <c r="D22" s="16">
        <v>5</v>
      </c>
      <c r="E22" s="17">
        <f t="shared" si="0"/>
        <v>5</v>
      </c>
      <c r="F22" s="18" t="e">
        <f t="shared" si="1"/>
        <v>#DIV/0!</v>
      </c>
    </row>
    <row r="23" spans="1:6" x14ac:dyDescent="0.25">
      <c r="A23" s="16" t="s">
        <v>14</v>
      </c>
      <c r="B23" s="16">
        <v>703.5</v>
      </c>
      <c r="C23" s="16">
        <v>395</v>
      </c>
      <c r="D23" s="16">
        <v>395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-8.6</v>
      </c>
      <c r="E24" s="17">
        <f t="shared" si="0"/>
        <v>-8.6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2366.6</v>
      </c>
      <c r="C25" s="20">
        <f>C19+C20+C21++C22+C23+C24</f>
        <v>763.5</v>
      </c>
      <c r="D25" s="20">
        <f>D19+D20+D21+D22+D23+D24</f>
        <v>784.1</v>
      </c>
      <c r="E25" s="17">
        <f t="shared" ref="E25" si="2">D25-C25</f>
        <v>20.600000000000023</v>
      </c>
      <c r="F25" s="18">
        <f t="shared" si="1"/>
        <v>1.026981008513425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2018-05-14T07:12:05Z</dcterms:modified>
</cp:coreProperties>
</file>